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80"/>
  </bookViews>
  <sheets>
    <sheet name="Hashvetvutjun" sheetId="21" r:id="rId1"/>
  </sheets>
  <definedNames>
    <definedName name="_xlnm._FilterDatabase" localSheetId="0" hidden="1">Hashvetvutjun!$A$7:$R$36</definedName>
    <definedName name="OLE_LINK2" localSheetId="0">Hashvetvutjun!#REF!</definedName>
    <definedName name="_xlnm.Print_Area" localSheetId="0">Hashvetvutjun!$A$1:$U$74</definedName>
  </definedNames>
  <calcPr calcId="124519"/>
</workbook>
</file>

<file path=xl/calcChain.xml><?xml version="1.0" encoding="utf-8"?>
<calcChain xmlns="http://schemas.openxmlformats.org/spreadsheetml/2006/main">
  <c r="N31" i="21"/>
  <c r="N30"/>
  <c r="E24"/>
  <c r="F24" s="1"/>
  <c r="E27"/>
  <c r="F27" s="1"/>
  <c r="E28"/>
  <c r="F28" s="1"/>
  <c r="E31"/>
  <c r="F31" s="1"/>
  <c r="E30"/>
  <c r="F30" s="1"/>
  <c r="N32"/>
  <c r="L32"/>
  <c r="M32" s="1"/>
  <c r="E32"/>
  <c r="F32" s="1"/>
  <c r="T35" l="1"/>
  <c r="S35"/>
  <c r="S33" s="1"/>
  <c r="Q35"/>
  <c r="P35"/>
  <c r="P33" s="1"/>
  <c r="H35"/>
  <c r="I35"/>
  <c r="N22"/>
  <c r="L22"/>
  <c r="M22" s="1"/>
  <c r="E22"/>
  <c r="F22"/>
  <c r="N20"/>
  <c r="L20"/>
  <c r="M20" s="1"/>
  <c r="E20"/>
  <c r="Q33"/>
  <c r="T33"/>
  <c r="H36"/>
  <c r="I36"/>
  <c r="P36"/>
  <c r="Q36"/>
  <c r="S36"/>
  <c r="T36"/>
  <c r="H34"/>
  <c r="O34"/>
  <c r="P34"/>
  <c r="Q34"/>
  <c r="S34"/>
  <c r="T34"/>
  <c r="L30"/>
  <c r="M30" s="1"/>
  <c r="N27"/>
  <c r="L27"/>
  <c r="M27" s="1"/>
  <c r="L31"/>
  <c r="M31" s="1"/>
  <c r="F29"/>
  <c r="G29"/>
  <c r="G36" s="1"/>
  <c r="H29"/>
  <c r="I29"/>
  <c r="J29"/>
  <c r="J36" s="1"/>
  <c r="K29"/>
  <c r="K36" s="1"/>
  <c r="N29"/>
  <c r="O29"/>
  <c r="O36" s="1"/>
  <c r="P29"/>
  <c r="Q29"/>
  <c r="R29"/>
  <c r="R36" s="1"/>
  <c r="S29"/>
  <c r="T29"/>
  <c r="E29"/>
  <c r="E36" s="1"/>
  <c r="N28"/>
  <c r="N26" s="1"/>
  <c r="M28"/>
  <c r="L28"/>
  <c r="L25"/>
  <c r="M25" s="1"/>
  <c r="M23" s="1"/>
  <c r="E25"/>
  <c r="F25" s="1"/>
  <c r="F23" s="1"/>
  <c r="F26"/>
  <c r="G26"/>
  <c r="G35" s="1"/>
  <c r="H26"/>
  <c r="I26"/>
  <c r="J26"/>
  <c r="J35" s="1"/>
  <c r="K26"/>
  <c r="K35" s="1"/>
  <c r="O26"/>
  <c r="O35" s="1"/>
  <c r="P26"/>
  <c r="Q26"/>
  <c r="R26"/>
  <c r="R35" s="1"/>
  <c r="S26"/>
  <c r="T26"/>
  <c r="G23"/>
  <c r="G34" s="1"/>
  <c r="H23"/>
  <c r="I23"/>
  <c r="I34" s="1"/>
  <c r="J23"/>
  <c r="J34" s="1"/>
  <c r="K23"/>
  <c r="K34" s="1"/>
  <c r="N23"/>
  <c r="N34" s="1"/>
  <c r="O23"/>
  <c r="P23"/>
  <c r="Q23"/>
  <c r="R23"/>
  <c r="R34" s="1"/>
  <c r="S23"/>
  <c r="T23"/>
  <c r="N21"/>
  <c r="L21"/>
  <c r="M21" s="1"/>
  <c r="I33" l="1"/>
  <c r="N35"/>
  <c r="O33"/>
  <c r="L26"/>
  <c r="L35" s="1"/>
  <c r="K33"/>
  <c r="L23"/>
  <c r="J33"/>
  <c r="N36"/>
  <c r="N33" s="1"/>
  <c r="E26"/>
  <c r="M26"/>
  <c r="E23"/>
  <c r="E34" s="1"/>
  <c r="M34"/>
  <c r="F36"/>
  <c r="M35"/>
  <c r="L34"/>
  <c r="F20"/>
  <c r="F34" s="1"/>
  <c r="G33"/>
  <c r="R33"/>
  <c r="L29"/>
  <c r="L36" l="1"/>
  <c r="L33" s="1"/>
  <c r="M29"/>
  <c r="M36" s="1"/>
  <c r="M33" s="1"/>
  <c r="H33"/>
  <c r="E21"/>
  <c r="F21" l="1"/>
  <c r="E35"/>
  <c r="E33" s="1"/>
  <c r="F35" l="1"/>
  <c r="F33" s="1"/>
</calcChain>
</file>

<file path=xl/sharedStrings.xml><?xml version="1.0" encoding="utf-8"?>
<sst xmlns="http://schemas.openxmlformats.org/spreadsheetml/2006/main" count="110" uniqueCount="68">
  <si>
    <t>ա</t>
  </si>
  <si>
    <t>բ</t>
  </si>
  <si>
    <t>գ</t>
  </si>
  <si>
    <t xml:space="preserve">Տ Ե Ղ Ե Կ Ա Ն Ք </t>
  </si>
  <si>
    <t>N ը/կ</t>
  </si>
  <si>
    <t>Աշխատանքներ</t>
  </si>
  <si>
    <t>Ապրանքներ</t>
  </si>
  <si>
    <t>Ծառայություններ</t>
  </si>
  <si>
    <t>Ընդամենը, այդ թվում`</t>
  </si>
  <si>
    <t>Գնման  առարկաների անվանումները</t>
  </si>
  <si>
    <t>Պատվիրատուի անվանումը</t>
  </si>
  <si>
    <t>Գնման ձևը</t>
  </si>
  <si>
    <t>Չկայացած գնումների նախահաշվային արժեքները (հազ.ՀՀ դրամ)</t>
  </si>
  <si>
    <t>Գնման ընթացա-կարգերի մասնակիցների թվաքանակը (հատ)</t>
  </si>
  <si>
    <t>Չկայացած գնումների թվաքանակը (հատ)</t>
  </si>
  <si>
    <t>Ընդհանուր կազմա-կերպված գնումների թվաքանակը (հատ)</t>
  </si>
  <si>
    <t>Կնքված պայմանագրերի գումարը ընթացիկ տարվա համար  (հազ.ՀՀ դրամ)</t>
  </si>
  <si>
    <t>Ամփոփված և կայացած գնումների նախահաշվային արժեքները (հազ.ՀՀ դրամ)</t>
  </si>
  <si>
    <t>Ամփոփված և կայացած գնումների թվաքանակը (հատ)</t>
  </si>
  <si>
    <t>Ընթացիկ տարվա համար կայացած գնումների արդյունքում հաշվարկային տնտեսում  (հազ.ՀՀ դրամ)</t>
  </si>
  <si>
    <t>Ընդհանուր կայացած գնումների արդյունքում հաշվարկային տնտեսում (հազ.ՀՀ դրամ)</t>
  </si>
  <si>
    <t>Գնման հայտով գնումների նախահաշվային արժեքը ընդհանուր (հազ.ՀՀ դրամ)</t>
  </si>
  <si>
    <t>Գնման հայտով գնումների նախահաշվային արժեքը ընթացիկ տարվա համար (հազ.ՀՀ դրամ)</t>
  </si>
  <si>
    <t>Չամփոփված (ընթացքում) գնումների նախահաշվային արժեքները (հազ.ՀՀ դրամ)</t>
  </si>
  <si>
    <t>Կնքված պայմանագրերի գումարը ընդհանուր  (հազ.ՀՀ դրամ)</t>
  </si>
  <si>
    <t>Մերժված մասնակից-ների թվաքանակը (հատ)</t>
  </si>
  <si>
    <t>Չամփոփ-ված (ընթացքում) գնումների թվաքանակը (հատ)</t>
  </si>
  <si>
    <t xml:space="preserve">Գնման գործընթացնե-րին  հետագա մասնակցու-թյունից հրաժարվողների թվաքանակը (հատ) </t>
  </si>
  <si>
    <t>Հրատապ բաց մրցույթ</t>
  </si>
  <si>
    <t>Գնանշման հարցում</t>
  </si>
  <si>
    <t>Բաց մրցույթ</t>
  </si>
  <si>
    <t>*Մեկ անձից գնում</t>
  </si>
  <si>
    <t>**Մեկ անձից գնում</t>
  </si>
  <si>
    <t>Մրցույթ, այդ թվում՝</t>
  </si>
  <si>
    <t>Երկփուլ մրցույթ</t>
  </si>
  <si>
    <t>1.1.1</t>
  </si>
  <si>
    <t>1.1.2</t>
  </si>
  <si>
    <t>1.1.3</t>
  </si>
  <si>
    <t>1.2.1</t>
  </si>
  <si>
    <t>1.2.2</t>
  </si>
  <si>
    <t>1.2.3</t>
  </si>
  <si>
    <t>1.3.1</t>
  </si>
  <si>
    <t>1.3.2</t>
  </si>
  <si>
    <t>1.3.3</t>
  </si>
  <si>
    <t>3.1.1</t>
  </si>
  <si>
    <t>3.1.2</t>
  </si>
  <si>
    <t>3.2.1</t>
  </si>
  <si>
    <t>3.2.2</t>
  </si>
  <si>
    <t>3.3.1</t>
  </si>
  <si>
    <t>3.3.2</t>
  </si>
  <si>
    <t>Մեկ անձ, այդ թվում</t>
  </si>
  <si>
    <t xml:space="preserve">                </t>
  </si>
  <si>
    <t>ԾԱՆՈԹՈՒԹՅՈՒՆ</t>
  </si>
  <si>
    <r>
      <t xml:space="preserve">                </t>
    </r>
    <r>
      <rPr>
        <b/>
        <sz val="11"/>
        <color indexed="8"/>
        <rFont val="GHEA Grapalat"/>
        <family val="3"/>
      </rPr>
      <t>4</t>
    </r>
    <r>
      <rPr>
        <sz val="11"/>
        <color indexed="8"/>
        <rFont val="GHEA Grapalat"/>
        <family val="3"/>
      </rPr>
      <t xml:space="preserve">.«Չամփոփված (ընթացքում) գնումների թվաքանակը (հատ)» սյունակում լրացվում է չամփոփված գնման ընթացակարգերի չափաբաժինների գումարային թվաքանակը:              </t>
    </r>
  </si>
  <si>
    <r>
      <t xml:space="preserve">                </t>
    </r>
    <r>
      <rPr>
        <b/>
        <sz val="11"/>
        <color indexed="8"/>
        <rFont val="GHEA Grapalat"/>
        <family val="3"/>
      </rPr>
      <t>5.</t>
    </r>
    <r>
      <rPr>
        <sz val="11"/>
        <color indexed="8"/>
        <rFont val="GHEA Grapalat"/>
        <family val="3"/>
      </rPr>
      <t xml:space="preserve">«Մերժված մասնակիցների թվաքանակը սյունակում լրացվում է կազմակերպված գնման ընթացակարգերի շրջանակներում յուրաքանչյուր չափաբաժնի մասով մերժված մասնակիցների գումարային թվաքանակը: </t>
    </r>
  </si>
  <si>
    <r>
      <t xml:space="preserve">                </t>
    </r>
    <r>
      <rPr>
        <b/>
        <sz val="11"/>
        <color indexed="8"/>
        <rFont val="GHEA Grapalat"/>
        <family val="3"/>
      </rPr>
      <t>6.</t>
    </r>
    <r>
      <rPr>
        <sz val="11"/>
        <color indexed="8"/>
        <rFont val="GHEA Grapalat"/>
        <family val="3"/>
      </rPr>
      <t>«Գնման գործընթացներին հետագա մասնակցությունից հրաժարվողների թվաքանակը սյունակը լրացվում է կազմակերպված գնման ընթացակարգերի շրջանակներում յուրաքանչյուր չափաբաժնի մասով գնման գործընթացի հետագա մասնակցությունից հրաժարված մասնակիցների գումարային թվաքանակը:</t>
    </r>
  </si>
  <si>
    <r>
      <t xml:space="preserve">                </t>
    </r>
    <r>
      <rPr>
        <b/>
        <sz val="11"/>
        <color indexed="8"/>
        <rFont val="GHEA Grapalat"/>
        <family val="3"/>
      </rPr>
      <t>1.</t>
    </r>
    <r>
      <rPr>
        <sz val="11"/>
        <color indexed="8"/>
        <rFont val="GHEA Grapalat"/>
        <family val="3"/>
      </rPr>
      <t xml:space="preserve"> «Ընդհանուր կազմակերպված գնումների թվաքանակը (հատ)» սյունակում լրացվում է հաշվետու ժամանակահատվածում կազմակերպված գնման ընթացակարգերի չափաբաժինների գումարային թվաքանակը, օր. եթե կազմակերպվել է յուրաքանչյուրը 4 չափաբաժնից բաղկացած թվով 3 ընթացակարգ, ապա 14-րդ սյունակում լրացվում է «12» թիվը: Ընդ որում, եթե գնման ընթացակարգը չի կազմակերպվում չափաբաժիններով, ապա տվյալ ընթացակարգը հաշվառվում է որպես 1 չափաբաժնից բաղկացած ընթացակարգ:</t>
    </r>
  </si>
  <si>
    <r>
      <t xml:space="preserve">               </t>
    </r>
    <r>
      <rPr>
        <b/>
        <sz val="11"/>
        <color indexed="8"/>
        <rFont val="GHEA Grapalat"/>
        <family val="3"/>
      </rPr>
      <t>7</t>
    </r>
    <r>
      <rPr>
        <sz val="11"/>
        <color indexed="8"/>
        <rFont val="GHEA Grapalat"/>
        <family val="3"/>
      </rPr>
      <t>. 3.1.1, 3.2.1 և 3.3.1 տողերում՝ (*) նշանի դեպքում  լրացվում է միայն  ՀՀ կառավարության 04/05/2017թ. թիվ 526-Ն որոշմամբ հաստատված «Գնումների գործընթացի կազմակերպման կարգի» 23-րդ կետի 4-րդ ենթակետով սահմանված ցանկում ընդգրկված  համապատասխանաբար ապրանքների, աշխատանքների և ծառայությունների գնումների վերաբերյալ տեղեկատվությունը(ընդ որում, ցանկում ներառված էլեկրտաէներգիայի մատակարարման, գազամատակարարման, ջրամատակարարման և փոստային ծառայությունների վերաբերյալ նախահաշվային արժեքին  և կնքված պայմանագրի գումարին վերաբերող տվյալները լրացնել ըստ փաստացի ծախսի), իսկ 3.1.2, 3.2.2 և 3.3.2 տողերում  (**) նշանի դեպքում  լրացվում է մեկ անձից գնում կատարելու ընթացակարգերով իրականացված գնումների վերաբերյալ տեղեկատվությունը` բացառությամբ  ՀՀ կառավարության 04/05/2017թ. թիվ 526-Ն որոշմամբ հաստատված «Գնումների գործընթացի կազմակերպման կարգի» 23-րդ կետի 4-րդ ենթակետով սահմանված ցանկում ընդգրկված ապրանքների, աշխատանքների և ծառայությունների գնումների:</t>
    </r>
  </si>
  <si>
    <t>Գնման գործընթացմերին հետագա մասակցությունից հրաժարվողների թվաքանակը(հատ)</t>
  </si>
  <si>
    <t>14=15+16+17</t>
  </si>
  <si>
    <t>5=7+8+9</t>
  </si>
  <si>
    <t>12=7-10</t>
  </si>
  <si>
    <r>
      <t xml:space="preserve">                </t>
    </r>
    <r>
      <rPr>
        <b/>
        <sz val="11"/>
        <color indexed="8"/>
        <rFont val="GHEA Grapalat"/>
        <family val="3"/>
      </rPr>
      <t>3.</t>
    </r>
    <r>
      <rPr>
        <sz val="11"/>
        <color indexed="8"/>
        <rFont val="GHEA Grapalat"/>
        <family val="3"/>
      </rPr>
      <t>«Չկայացած գնումների թվաքանակը (հատ)» սյունակում լրացվում է չկայացած գնման ընթացակարգերի չափաբաժինների գումարային թվաքանակը:</t>
    </r>
  </si>
  <si>
    <r>
      <t xml:space="preserve">                2</t>
    </r>
    <r>
      <rPr>
        <sz val="11"/>
        <color indexed="8"/>
        <rFont val="GHEA Grapalat"/>
        <family val="3"/>
      </rPr>
      <t>.«Կայացած գնումների թվաքանակը (հատ)» սյունակում լրացվում է կայացած գնման ընթացակարգերի չափաբաժինների գումարային թվաքանակը:</t>
    </r>
  </si>
  <si>
    <t>Արարատի մարզպետարան</t>
  </si>
  <si>
    <t>3.3.3</t>
  </si>
  <si>
    <t>Էլեկտրոնային աճուրդ</t>
  </si>
  <si>
    <t>2019 թվականի 1-ին եռամսյակի ընթացքում իրականացված  գնումների վերաբերյալ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</si>
</sst>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4">
    <font>
      <sz val="11"/>
      <color indexed="8"/>
      <name val="Calibri"/>
      <family val="2"/>
    </font>
    <font>
      <sz val="10"/>
      <name val="Arial"/>
      <family val="2"/>
    </font>
    <font>
      <sz val="10"/>
      <name val="GHEA Grapalat"/>
      <family val="3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name val="Calibri"/>
      <family val="2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i/>
      <sz val="10"/>
      <name val="GHEA Grapalat"/>
      <family val="3"/>
    </font>
    <font>
      <i/>
      <sz val="9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 applyFill="0" applyBorder="0" applyAlignment="0" applyProtection="0"/>
  </cellStyleXfs>
  <cellXfs count="58">
    <xf numFmtId="0" fontId="0" fillId="0" borderId="0" xfId="0"/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3" fontId="7" fillId="3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43" fontId="4" fillId="5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5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3">
    <cellStyle name="Comma 10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46"/>
  <sheetViews>
    <sheetView tabSelected="1" zoomScaleSheetLayoutView="100" workbookViewId="0">
      <pane xSplit="4" ySplit="7" topLeftCell="E12" activePane="bottomRight" state="frozen"/>
      <selection pane="topRight" activeCell="E1" sqref="E1"/>
      <selection pane="bottomLeft" activeCell="A8" sqref="A8"/>
      <selection pane="bottomRight" activeCell="D31" sqref="D31"/>
    </sheetView>
  </sheetViews>
  <sheetFormatPr defaultRowHeight="13.5"/>
  <cols>
    <col min="1" max="1" width="6.28515625" style="3" customWidth="1"/>
    <col min="2" max="2" width="14.85546875" style="3" customWidth="1"/>
    <col min="3" max="3" width="14" style="3" customWidth="1"/>
    <col min="4" max="4" width="16.140625" style="3" customWidth="1"/>
    <col min="5" max="5" width="13.28515625" style="3" customWidth="1"/>
    <col min="6" max="7" width="13.42578125" style="3" customWidth="1"/>
    <col min="8" max="8" width="13.140625" style="3" customWidth="1"/>
    <col min="9" max="9" width="13.42578125" style="3" customWidth="1"/>
    <col min="10" max="10" width="15.140625" style="3" customWidth="1"/>
    <col min="11" max="11" width="14.85546875" style="3" customWidth="1"/>
    <col min="12" max="12" width="13.42578125" style="3" customWidth="1"/>
    <col min="13" max="13" width="13.140625" style="3" customWidth="1"/>
    <col min="14" max="14" width="10.85546875" style="3" customWidth="1"/>
    <col min="15" max="15" width="10.7109375" style="3" customWidth="1"/>
    <col min="16" max="16" width="9.5703125" style="3" customWidth="1"/>
    <col min="17" max="17" width="11" style="3" customWidth="1"/>
    <col min="18" max="18" width="9.7109375" style="3" customWidth="1"/>
    <col min="19" max="19" width="10.42578125" style="3" customWidth="1"/>
    <col min="20" max="20" width="10.5703125" style="3" customWidth="1"/>
    <col min="21" max="21" width="7.140625" style="3" hidden="1" customWidth="1"/>
    <col min="22" max="22" width="9.140625" style="3" hidden="1" customWidth="1"/>
    <col min="23" max="16384" width="9.140625" style="3"/>
  </cols>
  <sheetData>
    <row r="2" spans="1:21">
      <c r="A2" s="50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4" spans="1:21">
      <c r="A4" s="51" t="s">
        <v>67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15"/>
    </row>
    <row r="5" spans="1:2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1" s="9" customFormat="1" ht="132.75" customHeight="1">
      <c r="A6" s="8" t="s">
        <v>4</v>
      </c>
      <c r="B6" s="8" t="s">
        <v>10</v>
      </c>
      <c r="C6" s="8" t="s">
        <v>11</v>
      </c>
      <c r="D6" s="8" t="s">
        <v>9</v>
      </c>
      <c r="E6" s="12" t="s">
        <v>21</v>
      </c>
      <c r="F6" s="12" t="s">
        <v>22</v>
      </c>
      <c r="G6" s="12" t="s">
        <v>17</v>
      </c>
      <c r="H6" s="12" t="s">
        <v>12</v>
      </c>
      <c r="I6" s="12" t="s">
        <v>23</v>
      </c>
      <c r="J6" s="12" t="s">
        <v>24</v>
      </c>
      <c r="K6" s="12" t="s">
        <v>16</v>
      </c>
      <c r="L6" s="12" t="s">
        <v>20</v>
      </c>
      <c r="M6" s="12" t="s">
        <v>19</v>
      </c>
      <c r="N6" s="12" t="s">
        <v>15</v>
      </c>
      <c r="O6" s="12" t="s">
        <v>18</v>
      </c>
      <c r="P6" s="12" t="s">
        <v>14</v>
      </c>
      <c r="Q6" s="12" t="s">
        <v>26</v>
      </c>
      <c r="R6" s="12" t="s">
        <v>13</v>
      </c>
      <c r="S6" s="12" t="s">
        <v>25</v>
      </c>
      <c r="T6" s="12" t="s">
        <v>58</v>
      </c>
      <c r="U6" s="12" t="s">
        <v>27</v>
      </c>
    </row>
    <row r="7" spans="1:21" s="6" customFormat="1" ht="24" customHeight="1">
      <c r="A7" s="36">
        <v>1</v>
      </c>
      <c r="B7" s="36">
        <v>2</v>
      </c>
      <c r="C7" s="36">
        <v>3</v>
      </c>
      <c r="D7" s="36">
        <v>4</v>
      </c>
      <c r="E7" s="36" t="s">
        <v>60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 t="s">
        <v>61</v>
      </c>
      <c r="M7" s="36">
        <v>13</v>
      </c>
      <c r="N7" s="37" t="s">
        <v>59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1">
        <v>20</v>
      </c>
    </row>
    <row r="8" spans="1:21" s="13" customFormat="1" ht="42.75" customHeight="1">
      <c r="A8" s="29">
        <v>1.1000000000000001</v>
      </c>
      <c r="B8" s="38" t="s">
        <v>64</v>
      </c>
      <c r="C8" s="24" t="s">
        <v>33</v>
      </c>
      <c r="D8" s="25" t="s">
        <v>5</v>
      </c>
      <c r="E8" s="21"/>
      <c r="F8" s="23"/>
      <c r="G8" s="23"/>
      <c r="H8" s="23"/>
      <c r="I8" s="23"/>
      <c r="J8" s="43"/>
      <c r="K8" s="43"/>
      <c r="L8" s="43"/>
      <c r="M8" s="43"/>
      <c r="N8" s="46"/>
      <c r="O8" s="46"/>
      <c r="P8" s="46"/>
      <c r="Q8" s="46"/>
      <c r="R8" s="46"/>
      <c r="S8" s="46"/>
      <c r="T8" s="46"/>
      <c r="U8" s="22"/>
    </row>
    <row r="9" spans="1:21" s="13" customFormat="1" ht="36" customHeight="1">
      <c r="A9" s="10" t="s">
        <v>35</v>
      </c>
      <c r="B9" s="16"/>
      <c r="C9" s="2" t="s">
        <v>30</v>
      </c>
      <c r="D9" s="11" t="s">
        <v>5</v>
      </c>
      <c r="E9" s="4"/>
      <c r="F9" s="11"/>
      <c r="G9" s="11"/>
      <c r="H9" s="11"/>
      <c r="I9" s="11"/>
      <c r="J9" s="44"/>
      <c r="K9" s="44"/>
      <c r="L9" s="44"/>
      <c r="M9" s="44"/>
      <c r="N9" s="47"/>
      <c r="O9" s="47"/>
      <c r="P9" s="47"/>
      <c r="Q9" s="47"/>
      <c r="R9" s="47"/>
      <c r="S9" s="47"/>
      <c r="T9" s="47"/>
      <c r="U9" s="12"/>
    </row>
    <row r="10" spans="1:21" s="13" customFormat="1" ht="52.5" customHeight="1">
      <c r="A10" s="10" t="s">
        <v>36</v>
      </c>
      <c r="B10" s="16"/>
      <c r="C10" s="2" t="s">
        <v>28</v>
      </c>
      <c r="D10" s="11" t="s">
        <v>5</v>
      </c>
      <c r="E10" s="4"/>
      <c r="F10" s="11"/>
      <c r="G10" s="11"/>
      <c r="H10" s="11"/>
      <c r="I10" s="11"/>
      <c r="J10" s="44"/>
      <c r="K10" s="44"/>
      <c r="L10" s="44"/>
      <c r="M10" s="44"/>
      <c r="N10" s="47"/>
      <c r="O10" s="47"/>
      <c r="P10" s="47"/>
      <c r="Q10" s="47"/>
      <c r="R10" s="47"/>
      <c r="S10" s="47"/>
      <c r="T10" s="47"/>
      <c r="U10" s="12"/>
    </row>
    <row r="11" spans="1:21" s="14" customFormat="1" ht="39" customHeight="1">
      <c r="A11" s="10" t="s">
        <v>37</v>
      </c>
      <c r="B11" s="16"/>
      <c r="C11" s="2" t="s">
        <v>34</v>
      </c>
      <c r="D11" s="11" t="s">
        <v>5</v>
      </c>
      <c r="E11" s="2"/>
      <c r="F11" s="11"/>
      <c r="G11" s="11"/>
      <c r="H11" s="11"/>
      <c r="I11" s="11"/>
      <c r="J11" s="44"/>
      <c r="K11" s="44"/>
      <c r="L11" s="44"/>
      <c r="M11" s="44"/>
      <c r="N11" s="47"/>
      <c r="O11" s="47"/>
      <c r="P11" s="47"/>
      <c r="Q11" s="47"/>
      <c r="R11" s="47"/>
      <c r="S11" s="47"/>
      <c r="T11" s="48"/>
      <c r="U11" s="2"/>
    </row>
    <row r="12" spans="1:21" s="14" customFormat="1" ht="39" customHeight="1">
      <c r="A12" s="30">
        <v>1.2</v>
      </c>
      <c r="B12" s="18"/>
      <c r="C12" s="26" t="s">
        <v>33</v>
      </c>
      <c r="D12" s="27" t="s">
        <v>6</v>
      </c>
      <c r="E12" s="19"/>
      <c r="F12" s="20"/>
      <c r="G12" s="20"/>
      <c r="H12" s="20"/>
      <c r="I12" s="20"/>
      <c r="J12" s="43"/>
      <c r="K12" s="43"/>
      <c r="L12" s="43"/>
      <c r="M12" s="43"/>
      <c r="N12" s="46"/>
      <c r="O12" s="46"/>
      <c r="P12" s="46"/>
      <c r="Q12" s="46"/>
      <c r="R12" s="46"/>
      <c r="S12" s="46"/>
      <c r="T12" s="49"/>
      <c r="U12" s="19"/>
    </row>
    <row r="13" spans="1:21" s="14" customFormat="1" ht="39" customHeight="1">
      <c r="A13" s="10" t="s">
        <v>38</v>
      </c>
      <c r="B13" s="16"/>
      <c r="C13" s="2" t="s">
        <v>30</v>
      </c>
      <c r="D13" s="11" t="s">
        <v>6</v>
      </c>
      <c r="E13" s="2"/>
      <c r="F13" s="11"/>
      <c r="G13" s="11"/>
      <c r="H13" s="11"/>
      <c r="I13" s="11"/>
      <c r="J13" s="44"/>
      <c r="K13" s="44"/>
      <c r="L13" s="44"/>
      <c r="M13" s="44"/>
      <c r="N13" s="47"/>
      <c r="O13" s="47"/>
      <c r="P13" s="47"/>
      <c r="Q13" s="47"/>
      <c r="R13" s="47"/>
      <c r="S13" s="47"/>
      <c r="T13" s="48"/>
      <c r="U13" s="2"/>
    </row>
    <row r="14" spans="1:21" s="14" customFormat="1" ht="39" customHeight="1">
      <c r="A14" s="10" t="s">
        <v>39</v>
      </c>
      <c r="B14" s="16"/>
      <c r="C14" s="2" t="s">
        <v>28</v>
      </c>
      <c r="D14" s="11" t="s">
        <v>6</v>
      </c>
      <c r="E14" s="2"/>
      <c r="F14" s="11"/>
      <c r="G14" s="11"/>
      <c r="H14" s="11"/>
      <c r="I14" s="11"/>
      <c r="J14" s="44"/>
      <c r="K14" s="44"/>
      <c r="L14" s="44"/>
      <c r="M14" s="44"/>
      <c r="N14" s="47"/>
      <c r="O14" s="47"/>
      <c r="P14" s="47"/>
      <c r="Q14" s="47"/>
      <c r="R14" s="47"/>
      <c r="S14" s="47"/>
      <c r="T14" s="48"/>
      <c r="U14" s="2"/>
    </row>
    <row r="15" spans="1:21" s="14" customFormat="1" ht="39" customHeight="1">
      <c r="A15" s="10" t="s">
        <v>40</v>
      </c>
      <c r="B15" s="16"/>
      <c r="C15" s="2" t="s">
        <v>34</v>
      </c>
      <c r="D15" s="11" t="s">
        <v>6</v>
      </c>
      <c r="E15" s="2"/>
      <c r="F15" s="11"/>
      <c r="G15" s="11"/>
      <c r="H15" s="11"/>
      <c r="I15" s="11"/>
      <c r="J15" s="44"/>
      <c r="K15" s="44"/>
      <c r="L15" s="44"/>
      <c r="M15" s="44"/>
      <c r="N15" s="47"/>
      <c r="O15" s="47"/>
      <c r="P15" s="47"/>
      <c r="Q15" s="47"/>
      <c r="R15" s="47"/>
      <c r="S15" s="47"/>
      <c r="T15" s="48"/>
      <c r="U15" s="2"/>
    </row>
    <row r="16" spans="1:21" s="14" customFormat="1" ht="45.75" customHeight="1">
      <c r="A16" s="30">
        <v>1.3</v>
      </c>
      <c r="B16" s="18"/>
      <c r="C16" s="26" t="s">
        <v>33</v>
      </c>
      <c r="D16" s="27" t="s">
        <v>7</v>
      </c>
      <c r="E16" s="19"/>
      <c r="F16" s="20"/>
      <c r="G16" s="20"/>
      <c r="H16" s="20"/>
      <c r="I16" s="20"/>
      <c r="J16" s="43"/>
      <c r="K16" s="43"/>
      <c r="L16" s="43"/>
      <c r="M16" s="43"/>
      <c r="N16" s="46"/>
      <c r="O16" s="46"/>
      <c r="P16" s="46"/>
      <c r="Q16" s="46"/>
      <c r="R16" s="46"/>
      <c r="S16" s="46"/>
      <c r="T16" s="49"/>
      <c r="U16" s="19"/>
    </row>
    <row r="17" spans="1:21" s="14" customFormat="1" ht="39" customHeight="1">
      <c r="A17" s="10" t="s">
        <v>41</v>
      </c>
      <c r="B17" s="16"/>
      <c r="C17" s="2" t="s">
        <v>30</v>
      </c>
      <c r="D17" s="11" t="s">
        <v>7</v>
      </c>
      <c r="E17" s="2"/>
      <c r="F17" s="11"/>
      <c r="G17" s="11"/>
      <c r="H17" s="11"/>
      <c r="I17" s="11"/>
      <c r="J17" s="44"/>
      <c r="K17" s="44"/>
      <c r="L17" s="44"/>
      <c r="M17" s="44"/>
      <c r="N17" s="47"/>
      <c r="O17" s="47"/>
      <c r="P17" s="47"/>
      <c r="Q17" s="47"/>
      <c r="R17" s="47"/>
      <c r="S17" s="47"/>
      <c r="T17" s="48"/>
      <c r="U17" s="2"/>
    </row>
    <row r="18" spans="1:21" s="14" customFormat="1" ht="52.5" customHeight="1">
      <c r="A18" s="10" t="s">
        <v>42</v>
      </c>
      <c r="B18" s="16"/>
      <c r="C18" s="2" t="s">
        <v>28</v>
      </c>
      <c r="D18" s="11" t="s">
        <v>7</v>
      </c>
      <c r="E18" s="11"/>
      <c r="F18" s="11"/>
      <c r="G18" s="11"/>
      <c r="H18" s="11"/>
      <c r="I18" s="11"/>
      <c r="J18" s="44"/>
      <c r="K18" s="44"/>
      <c r="L18" s="44"/>
      <c r="M18" s="44"/>
      <c r="N18" s="47"/>
      <c r="O18" s="47"/>
      <c r="P18" s="47"/>
      <c r="Q18" s="47"/>
      <c r="R18" s="47"/>
      <c r="S18" s="47"/>
      <c r="T18" s="48"/>
      <c r="U18" s="2"/>
    </row>
    <row r="19" spans="1:21" s="14" customFormat="1" ht="48.75" customHeight="1">
      <c r="A19" s="10" t="s">
        <v>43</v>
      </c>
      <c r="B19" s="16"/>
      <c r="C19" s="2" t="s">
        <v>34</v>
      </c>
      <c r="D19" s="11" t="s">
        <v>7</v>
      </c>
      <c r="E19" s="11"/>
      <c r="F19" s="11"/>
      <c r="G19" s="11"/>
      <c r="H19" s="11"/>
      <c r="I19" s="11"/>
      <c r="J19" s="44"/>
      <c r="K19" s="44"/>
      <c r="L19" s="44"/>
      <c r="M19" s="44"/>
      <c r="N19" s="47"/>
      <c r="O19" s="47"/>
      <c r="P19" s="47"/>
      <c r="Q19" s="47"/>
      <c r="R19" s="47"/>
      <c r="S19" s="47"/>
      <c r="T19" s="48"/>
      <c r="U19" s="2"/>
    </row>
    <row r="20" spans="1:21" s="13" customFormat="1" ht="51.75" customHeight="1">
      <c r="A20" s="31">
        <v>2.1</v>
      </c>
      <c r="B20" s="39" t="s">
        <v>64</v>
      </c>
      <c r="C20" s="28" t="s">
        <v>29</v>
      </c>
      <c r="D20" s="28" t="s">
        <v>5</v>
      </c>
      <c r="E20" s="11">
        <f>G20+H20+I20</f>
        <v>0</v>
      </c>
      <c r="F20" s="11">
        <f>E20</f>
        <v>0</v>
      </c>
      <c r="G20" s="11"/>
      <c r="H20" s="11"/>
      <c r="I20" s="11"/>
      <c r="J20" s="44"/>
      <c r="K20" s="44"/>
      <c r="L20" s="44">
        <f>G20-J20</f>
        <v>0</v>
      </c>
      <c r="M20" s="44">
        <f>L20</f>
        <v>0</v>
      </c>
      <c r="N20" s="47">
        <f>O20+P20+Q20</f>
        <v>0</v>
      </c>
      <c r="O20" s="47"/>
      <c r="P20" s="47"/>
      <c r="Q20" s="47"/>
      <c r="R20" s="47"/>
      <c r="S20" s="47"/>
      <c r="T20" s="47"/>
      <c r="U20" s="12"/>
    </row>
    <row r="21" spans="1:21" s="13" customFormat="1" ht="42" customHeight="1">
      <c r="A21" s="31">
        <v>2.2000000000000002</v>
      </c>
      <c r="B21" s="16"/>
      <c r="C21" s="28" t="s">
        <v>29</v>
      </c>
      <c r="D21" s="41" t="s">
        <v>6</v>
      </c>
      <c r="E21" s="11">
        <f>G21+H21+I21</f>
        <v>506.4</v>
      </c>
      <c r="F21" s="11">
        <f>E21</f>
        <v>506.4</v>
      </c>
      <c r="G21" s="11">
        <v>506.4</v>
      </c>
      <c r="H21" s="11"/>
      <c r="I21" s="11"/>
      <c r="J21" s="44">
        <v>237.9</v>
      </c>
      <c r="K21" s="44">
        <v>237.9</v>
      </c>
      <c r="L21" s="44">
        <f>G21-J21</f>
        <v>268.5</v>
      </c>
      <c r="M21" s="44">
        <f>L21</f>
        <v>268.5</v>
      </c>
      <c r="N21" s="47">
        <f>O21+P21+Q21</f>
        <v>4</v>
      </c>
      <c r="O21" s="47">
        <v>4</v>
      </c>
      <c r="P21" s="47"/>
      <c r="Q21" s="47"/>
      <c r="R21" s="47">
        <v>10</v>
      </c>
      <c r="S21" s="47"/>
      <c r="T21" s="47"/>
      <c r="U21" s="12"/>
    </row>
    <row r="22" spans="1:21" s="13" customFormat="1" ht="49.5" customHeight="1">
      <c r="A22" s="31">
        <v>2.2999999999999998</v>
      </c>
      <c r="B22" s="16"/>
      <c r="C22" s="28" t="s">
        <v>29</v>
      </c>
      <c r="D22" s="28" t="s">
        <v>7</v>
      </c>
      <c r="E22" s="11">
        <f>G22+H22+I22</f>
        <v>0</v>
      </c>
      <c r="F22" s="11">
        <f>E22</f>
        <v>0</v>
      </c>
      <c r="G22" s="11"/>
      <c r="H22" s="11"/>
      <c r="I22" s="11"/>
      <c r="J22" s="44"/>
      <c r="K22" s="44"/>
      <c r="L22" s="44">
        <f>G22-J22</f>
        <v>0</v>
      </c>
      <c r="M22" s="44">
        <f>L22</f>
        <v>0</v>
      </c>
      <c r="N22" s="47">
        <f>O22+P22+Q22</f>
        <v>0</v>
      </c>
      <c r="O22" s="47"/>
      <c r="P22" s="47"/>
      <c r="Q22" s="47"/>
      <c r="R22" s="47"/>
      <c r="S22" s="47"/>
      <c r="T22" s="47"/>
      <c r="U22" s="12"/>
    </row>
    <row r="23" spans="1:21" s="13" customFormat="1" ht="41.25" customHeight="1">
      <c r="A23" s="30">
        <v>3.1</v>
      </c>
      <c r="B23" s="18"/>
      <c r="C23" s="26" t="s">
        <v>50</v>
      </c>
      <c r="D23" s="26" t="s">
        <v>5</v>
      </c>
      <c r="E23" s="20">
        <f>E24+E25</f>
        <v>0</v>
      </c>
      <c r="F23" s="20">
        <f t="shared" ref="F23:T23" si="0">F24+F25</f>
        <v>0</v>
      </c>
      <c r="G23" s="20">
        <f t="shared" si="0"/>
        <v>0</v>
      </c>
      <c r="H23" s="20">
        <f t="shared" si="0"/>
        <v>0</v>
      </c>
      <c r="I23" s="20">
        <f t="shared" si="0"/>
        <v>0</v>
      </c>
      <c r="J23" s="43">
        <f t="shared" si="0"/>
        <v>0</v>
      </c>
      <c r="K23" s="43">
        <f t="shared" si="0"/>
        <v>0</v>
      </c>
      <c r="L23" s="43">
        <f t="shared" si="0"/>
        <v>0</v>
      </c>
      <c r="M23" s="43">
        <f t="shared" si="0"/>
        <v>0</v>
      </c>
      <c r="N23" s="46">
        <f t="shared" si="0"/>
        <v>0</v>
      </c>
      <c r="O23" s="46">
        <f t="shared" si="0"/>
        <v>0</v>
      </c>
      <c r="P23" s="46">
        <f t="shared" si="0"/>
        <v>0</v>
      </c>
      <c r="Q23" s="46">
        <f t="shared" si="0"/>
        <v>0</v>
      </c>
      <c r="R23" s="46">
        <f t="shared" si="0"/>
        <v>0</v>
      </c>
      <c r="S23" s="46">
        <f t="shared" si="0"/>
        <v>0</v>
      </c>
      <c r="T23" s="46">
        <f t="shared" si="0"/>
        <v>0</v>
      </c>
      <c r="U23" s="22"/>
    </row>
    <row r="24" spans="1:21" s="14" customFormat="1" ht="61.5" customHeight="1">
      <c r="A24" s="10" t="s">
        <v>44</v>
      </c>
      <c r="B24" s="16"/>
      <c r="C24" s="2" t="s">
        <v>31</v>
      </c>
      <c r="D24" s="2" t="s">
        <v>5</v>
      </c>
      <c r="E24" s="11">
        <f>G24+H24+I24</f>
        <v>0</v>
      </c>
      <c r="F24" s="11">
        <f>E24</f>
        <v>0</v>
      </c>
      <c r="G24" s="11"/>
      <c r="H24" s="11"/>
      <c r="I24" s="11"/>
      <c r="J24" s="44"/>
      <c r="K24" s="44"/>
      <c r="L24" s="44"/>
      <c r="M24" s="44"/>
      <c r="N24" s="47"/>
      <c r="O24" s="47"/>
      <c r="P24" s="47"/>
      <c r="Q24" s="47"/>
      <c r="R24" s="47"/>
      <c r="S24" s="47"/>
      <c r="T24" s="47"/>
      <c r="U24" s="12"/>
    </row>
    <row r="25" spans="1:21" s="14" customFormat="1" ht="57.75" customHeight="1">
      <c r="A25" s="10" t="s">
        <v>45</v>
      </c>
      <c r="B25" s="16"/>
      <c r="C25" s="2" t="s">
        <v>32</v>
      </c>
      <c r="D25" s="2" t="s">
        <v>5</v>
      </c>
      <c r="E25" s="11">
        <f>G25+H25+I25</f>
        <v>0</v>
      </c>
      <c r="F25" s="11">
        <f>E25</f>
        <v>0</v>
      </c>
      <c r="G25" s="11"/>
      <c r="H25" s="11"/>
      <c r="I25" s="11"/>
      <c r="J25" s="44"/>
      <c r="K25" s="44"/>
      <c r="L25" s="44">
        <f>G25-J25</f>
        <v>0</v>
      </c>
      <c r="M25" s="44">
        <f>L25</f>
        <v>0</v>
      </c>
      <c r="N25" s="47"/>
      <c r="O25" s="47"/>
      <c r="P25" s="47"/>
      <c r="Q25" s="47"/>
      <c r="R25" s="47"/>
      <c r="S25" s="47"/>
      <c r="T25" s="47"/>
      <c r="U25" s="12"/>
    </row>
    <row r="26" spans="1:21" s="13" customFormat="1" ht="45" customHeight="1">
      <c r="A26" s="30">
        <v>3.2</v>
      </c>
      <c r="B26" s="32"/>
      <c r="C26" s="26" t="s">
        <v>50</v>
      </c>
      <c r="D26" s="26" t="s">
        <v>6</v>
      </c>
      <c r="E26" s="20">
        <f>E27+E28</f>
        <v>1286.7</v>
      </c>
      <c r="F26" s="20">
        <f t="shared" ref="F26:T26" si="1">F27+F28</f>
        <v>1286.7</v>
      </c>
      <c r="G26" s="20">
        <f t="shared" si="1"/>
        <v>1286.7</v>
      </c>
      <c r="H26" s="20">
        <f t="shared" si="1"/>
        <v>0</v>
      </c>
      <c r="I26" s="20">
        <f t="shared" si="1"/>
        <v>0</v>
      </c>
      <c r="J26" s="43">
        <f t="shared" si="1"/>
        <v>1286.7</v>
      </c>
      <c r="K26" s="43">
        <f t="shared" si="1"/>
        <v>1286.7</v>
      </c>
      <c r="L26" s="43">
        <f t="shared" si="1"/>
        <v>0</v>
      </c>
      <c r="M26" s="43">
        <f t="shared" si="1"/>
        <v>0</v>
      </c>
      <c r="N26" s="46">
        <f t="shared" si="1"/>
        <v>3</v>
      </c>
      <c r="O26" s="46">
        <f t="shared" si="1"/>
        <v>3</v>
      </c>
      <c r="P26" s="46">
        <f t="shared" si="1"/>
        <v>0</v>
      </c>
      <c r="Q26" s="46">
        <f t="shared" si="1"/>
        <v>0</v>
      </c>
      <c r="R26" s="46">
        <f t="shared" si="1"/>
        <v>3</v>
      </c>
      <c r="S26" s="46">
        <f t="shared" si="1"/>
        <v>0</v>
      </c>
      <c r="T26" s="46">
        <f t="shared" si="1"/>
        <v>0</v>
      </c>
      <c r="U26" s="22"/>
    </row>
    <row r="27" spans="1:21" s="14" customFormat="1" ht="60" customHeight="1">
      <c r="A27" s="10" t="s">
        <v>46</v>
      </c>
      <c r="B27" s="16"/>
      <c r="C27" s="2" t="s">
        <v>31</v>
      </c>
      <c r="D27" s="2" t="s">
        <v>6</v>
      </c>
      <c r="E27" s="11">
        <f>G27+H27+I27</f>
        <v>0</v>
      </c>
      <c r="F27" s="11">
        <f>E27</f>
        <v>0</v>
      </c>
      <c r="G27" s="11"/>
      <c r="H27" s="11"/>
      <c r="I27" s="11"/>
      <c r="J27" s="44"/>
      <c r="K27" s="44"/>
      <c r="L27" s="44">
        <f>G27-J27</f>
        <v>0</v>
      </c>
      <c r="M27" s="44">
        <f>L27</f>
        <v>0</v>
      </c>
      <c r="N27" s="47">
        <f>O27+P27+Q27</f>
        <v>0</v>
      </c>
      <c r="O27" s="47"/>
      <c r="P27" s="47"/>
      <c r="Q27" s="47"/>
      <c r="R27" s="47"/>
      <c r="S27" s="47"/>
      <c r="T27" s="47"/>
      <c r="U27" s="12"/>
    </row>
    <row r="28" spans="1:21" s="14" customFormat="1" ht="49.5" customHeight="1">
      <c r="A28" s="10" t="s">
        <v>47</v>
      </c>
      <c r="B28" s="16"/>
      <c r="C28" s="2" t="s">
        <v>32</v>
      </c>
      <c r="D28" s="42" t="s">
        <v>6</v>
      </c>
      <c r="E28" s="11">
        <f>G28+H28+I28</f>
        <v>1286.7</v>
      </c>
      <c r="F28" s="11">
        <f>E28</f>
        <v>1286.7</v>
      </c>
      <c r="G28" s="11">
        <v>1286.7</v>
      </c>
      <c r="H28" s="11"/>
      <c r="I28" s="11"/>
      <c r="J28" s="44">
        <v>1286.7</v>
      </c>
      <c r="K28" s="44">
        <v>1286.7</v>
      </c>
      <c r="L28" s="44">
        <f>G28-J28</f>
        <v>0</v>
      </c>
      <c r="M28" s="44">
        <f>L28</f>
        <v>0</v>
      </c>
      <c r="N28" s="47">
        <f>O28+P28+Q28</f>
        <v>3</v>
      </c>
      <c r="O28" s="47">
        <v>3</v>
      </c>
      <c r="P28" s="47"/>
      <c r="Q28" s="47"/>
      <c r="R28" s="47">
        <v>3</v>
      </c>
      <c r="S28" s="47"/>
      <c r="T28" s="47"/>
      <c r="U28" s="12"/>
    </row>
    <row r="29" spans="1:21" s="13" customFormat="1" ht="48" customHeight="1">
      <c r="A29" s="30">
        <v>3.3</v>
      </c>
      <c r="B29" s="32"/>
      <c r="C29" s="26" t="s">
        <v>50</v>
      </c>
      <c r="D29" s="26" t="s">
        <v>7</v>
      </c>
      <c r="E29" s="20">
        <f>E30+E31</f>
        <v>12125.4</v>
      </c>
      <c r="F29" s="20">
        <f t="shared" ref="F29:T29" si="2">F30+F31</f>
        <v>12125.4</v>
      </c>
      <c r="G29" s="20">
        <f t="shared" si="2"/>
        <v>12125.4</v>
      </c>
      <c r="H29" s="20">
        <f t="shared" si="2"/>
        <v>0</v>
      </c>
      <c r="I29" s="20">
        <f t="shared" si="2"/>
        <v>0</v>
      </c>
      <c r="J29" s="43">
        <f t="shared" si="2"/>
        <v>10990.699999999999</v>
      </c>
      <c r="K29" s="43">
        <f t="shared" si="2"/>
        <v>10990.699999999999</v>
      </c>
      <c r="L29" s="44">
        <f t="shared" ref="L29:L30" si="3">G29-J29</f>
        <v>1134.7000000000007</v>
      </c>
      <c r="M29" s="44">
        <f t="shared" ref="M29:M30" si="4">L29</f>
        <v>1134.7000000000007</v>
      </c>
      <c r="N29" s="46">
        <f t="shared" si="2"/>
        <v>17</v>
      </c>
      <c r="O29" s="46">
        <f t="shared" si="2"/>
        <v>17</v>
      </c>
      <c r="P29" s="46">
        <f t="shared" si="2"/>
        <v>0</v>
      </c>
      <c r="Q29" s="46">
        <f t="shared" si="2"/>
        <v>0</v>
      </c>
      <c r="R29" s="46">
        <f t="shared" si="2"/>
        <v>17</v>
      </c>
      <c r="S29" s="46">
        <f t="shared" si="2"/>
        <v>0</v>
      </c>
      <c r="T29" s="46">
        <f t="shared" si="2"/>
        <v>0</v>
      </c>
      <c r="U29" s="22"/>
    </row>
    <row r="30" spans="1:21" s="14" customFormat="1" ht="75.75" customHeight="1">
      <c r="A30" s="10" t="s">
        <v>48</v>
      </c>
      <c r="B30" s="16"/>
      <c r="C30" s="2" t="s">
        <v>31</v>
      </c>
      <c r="D30" s="42" t="s">
        <v>7</v>
      </c>
      <c r="E30" s="11">
        <f>G30+H30+I30</f>
        <v>10724</v>
      </c>
      <c r="F30" s="11">
        <f>E30</f>
        <v>10724</v>
      </c>
      <c r="G30" s="40">
        <v>10724</v>
      </c>
      <c r="H30" s="11"/>
      <c r="I30" s="11"/>
      <c r="J30" s="45">
        <v>9589.2999999999993</v>
      </c>
      <c r="K30" s="45">
        <v>9589.2999999999993</v>
      </c>
      <c r="L30" s="44">
        <f t="shared" si="3"/>
        <v>1134.7000000000007</v>
      </c>
      <c r="M30" s="44">
        <f t="shared" si="4"/>
        <v>1134.7000000000007</v>
      </c>
      <c r="N30" s="47">
        <f>O30+P30+Q30</f>
        <v>11</v>
      </c>
      <c r="O30" s="47">
        <v>11</v>
      </c>
      <c r="P30" s="47"/>
      <c r="Q30" s="47"/>
      <c r="R30" s="47">
        <v>11</v>
      </c>
      <c r="S30" s="47"/>
      <c r="T30" s="47"/>
      <c r="U30" s="12"/>
    </row>
    <row r="31" spans="1:21" s="14" customFormat="1" ht="75.75" customHeight="1">
      <c r="A31" s="10" t="s">
        <v>49</v>
      </c>
      <c r="B31" s="16"/>
      <c r="C31" s="2" t="s">
        <v>32</v>
      </c>
      <c r="D31" s="42" t="s">
        <v>7</v>
      </c>
      <c r="E31" s="11">
        <f>G31+H31+I31</f>
        <v>1401.4</v>
      </c>
      <c r="F31" s="11">
        <f>E31</f>
        <v>1401.4</v>
      </c>
      <c r="G31" s="11">
        <v>1401.4</v>
      </c>
      <c r="H31" s="11"/>
      <c r="I31" s="11"/>
      <c r="J31" s="44">
        <v>1401.4</v>
      </c>
      <c r="K31" s="44">
        <v>1401.4</v>
      </c>
      <c r="L31" s="44">
        <f>G31-J31</f>
        <v>0</v>
      </c>
      <c r="M31" s="44">
        <f>L31</f>
        <v>0</v>
      </c>
      <c r="N31" s="47">
        <f>O31+P31+Q31</f>
        <v>6</v>
      </c>
      <c r="O31" s="47">
        <v>6</v>
      </c>
      <c r="P31" s="47"/>
      <c r="Q31" s="47"/>
      <c r="R31" s="47">
        <v>6</v>
      </c>
      <c r="S31" s="47"/>
      <c r="T31" s="47"/>
      <c r="U31" s="12"/>
    </row>
    <row r="32" spans="1:21" s="14" customFormat="1" ht="75.75" customHeight="1">
      <c r="A32" s="10" t="s">
        <v>65</v>
      </c>
      <c r="B32" s="16"/>
      <c r="C32" s="19" t="s">
        <v>66</v>
      </c>
      <c r="D32" s="42" t="s">
        <v>6</v>
      </c>
      <c r="E32" s="11">
        <f>G32+H32+I32</f>
        <v>8173.3</v>
      </c>
      <c r="F32" s="11">
        <f>E32</f>
        <v>8173.3</v>
      </c>
      <c r="G32" s="11">
        <v>8173.3</v>
      </c>
      <c r="H32" s="11"/>
      <c r="I32" s="11"/>
      <c r="J32" s="44">
        <v>8122</v>
      </c>
      <c r="K32" s="44">
        <v>8122</v>
      </c>
      <c r="L32" s="44">
        <f t="shared" ref="L32" si="5">G32-J32</f>
        <v>51.300000000000182</v>
      </c>
      <c r="M32" s="44">
        <f t="shared" ref="M32" si="6">L32</f>
        <v>51.300000000000182</v>
      </c>
      <c r="N32" s="47">
        <f>O32+P32+Q32</f>
        <v>6</v>
      </c>
      <c r="O32" s="47">
        <v>6</v>
      </c>
      <c r="P32" s="47"/>
      <c r="Q32" s="47"/>
      <c r="R32" s="47">
        <v>16</v>
      </c>
      <c r="S32" s="47">
        <v>5</v>
      </c>
      <c r="T32" s="47"/>
      <c r="U32" s="12"/>
    </row>
    <row r="33" spans="1:37" s="13" customFormat="1" ht="45.75" customHeight="1">
      <c r="A33" s="28">
        <v>4</v>
      </c>
      <c r="B33" s="2" t="s">
        <v>8</v>
      </c>
      <c r="C33" s="2"/>
      <c r="D33" s="2"/>
      <c r="E33" s="11">
        <f>E34+E35+E36</f>
        <v>22091.8</v>
      </c>
      <c r="F33" s="11">
        <f t="shared" ref="F33:T33" si="7">F34+F35+F36</f>
        <v>22091.8</v>
      </c>
      <c r="G33" s="11">
        <f t="shared" si="7"/>
        <v>22091.8</v>
      </c>
      <c r="H33" s="11">
        <f t="shared" si="7"/>
        <v>0</v>
      </c>
      <c r="I33" s="11">
        <f t="shared" si="7"/>
        <v>0</v>
      </c>
      <c r="J33" s="44">
        <f t="shared" si="7"/>
        <v>20637.3</v>
      </c>
      <c r="K33" s="44">
        <f t="shared" si="7"/>
        <v>20637.3</v>
      </c>
      <c r="L33" s="44">
        <f t="shared" si="7"/>
        <v>1454.5000000000009</v>
      </c>
      <c r="M33" s="44">
        <f t="shared" si="7"/>
        <v>1454.5000000000009</v>
      </c>
      <c r="N33" s="47">
        <f t="shared" si="7"/>
        <v>30</v>
      </c>
      <c r="O33" s="47">
        <f t="shared" si="7"/>
        <v>30</v>
      </c>
      <c r="P33" s="47">
        <f t="shared" si="7"/>
        <v>0</v>
      </c>
      <c r="Q33" s="47">
        <f t="shared" si="7"/>
        <v>0</v>
      </c>
      <c r="R33" s="47">
        <f t="shared" si="7"/>
        <v>46</v>
      </c>
      <c r="S33" s="47">
        <f t="shared" si="7"/>
        <v>5</v>
      </c>
      <c r="T33" s="47">
        <f t="shared" si="7"/>
        <v>0</v>
      </c>
      <c r="U33" s="4"/>
    </row>
    <row r="34" spans="1:37" s="13" customFormat="1" ht="45.75" customHeight="1">
      <c r="A34" s="28" t="s">
        <v>0</v>
      </c>
      <c r="B34" s="2" t="s">
        <v>5</v>
      </c>
      <c r="C34" s="2"/>
      <c r="D34" s="2"/>
      <c r="E34" s="11">
        <f>E23+E20</f>
        <v>0</v>
      </c>
      <c r="F34" s="11">
        <f t="shared" ref="F34:T34" si="8">F23+F20</f>
        <v>0</v>
      </c>
      <c r="G34" s="11">
        <f t="shared" si="8"/>
        <v>0</v>
      </c>
      <c r="H34" s="11">
        <f t="shared" si="8"/>
        <v>0</v>
      </c>
      <c r="I34" s="11">
        <f t="shared" si="8"/>
        <v>0</v>
      </c>
      <c r="J34" s="44">
        <f t="shared" si="8"/>
        <v>0</v>
      </c>
      <c r="K34" s="44">
        <f t="shared" si="8"/>
        <v>0</v>
      </c>
      <c r="L34" s="44">
        <f t="shared" si="8"/>
        <v>0</v>
      </c>
      <c r="M34" s="44">
        <f t="shared" si="8"/>
        <v>0</v>
      </c>
      <c r="N34" s="47">
        <f t="shared" si="8"/>
        <v>0</v>
      </c>
      <c r="O34" s="47">
        <f t="shared" si="8"/>
        <v>0</v>
      </c>
      <c r="P34" s="47">
        <f t="shared" si="8"/>
        <v>0</v>
      </c>
      <c r="Q34" s="47">
        <f t="shared" si="8"/>
        <v>0</v>
      </c>
      <c r="R34" s="47">
        <f t="shared" si="8"/>
        <v>0</v>
      </c>
      <c r="S34" s="47">
        <f t="shared" si="8"/>
        <v>0</v>
      </c>
      <c r="T34" s="47">
        <f t="shared" si="8"/>
        <v>0</v>
      </c>
      <c r="U34" s="4"/>
    </row>
    <row r="35" spans="1:37" s="13" customFormat="1" ht="45.75" customHeight="1">
      <c r="A35" s="28" t="s">
        <v>1</v>
      </c>
      <c r="B35" s="2" t="s">
        <v>6</v>
      </c>
      <c r="C35" s="2"/>
      <c r="D35" s="2"/>
      <c r="E35" s="11">
        <f>E26+E21+E32</f>
        <v>9966.4</v>
      </c>
      <c r="F35" s="11">
        <f t="shared" ref="F35:T35" si="9">F26+F21+F32</f>
        <v>9966.4</v>
      </c>
      <c r="G35" s="11">
        <f t="shared" si="9"/>
        <v>9966.4</v>
      </c>
      <c r="H35" s="11">
        <f t="shared" si="9"/>
        <v>0</v>
      </c>
      <c r="I35" s="11">
        <f t="shared" si="9"/>
        <v>0</v>
      </c>
      <c r="J35" s="44">
        <f t="shared" si="9"/>
        <v>9646.6</v>
      </c>
      <c r="K35" s="44">
        <f>K26+K21+K32</f>
        <v>9646.6</v>
      </c>
      <c r="L35" s="44">
        <f t="shared" si="9"/>
        <v>319.80000000000018</v>
      </c>
      <c r="M35" s="44">
        <f t="shared" si="9"/>
        <v>319.80000000000018</v>
      </c>
      <c r="N35" s="47">
        <f t="shared" si="9"/>
        <v>13</v>
      </c>
      <c r="O35" s="47">
        <f t="shared" si="9"/>
        <v>13</v>
      </c>
      <c r="P35" s="47">
        <f t="shared" si="9"/>
        <v>0</v>
      </c>
      <c r="Q35" s="47">
        <f>Q26+Q21+Q32</f>
        <v>0</v>
      </c>
      <c r="R35" s="47">
        <f t="shared" si="9"/>
        <v>29</v>
      </c>
      <c r="S35" s="47">
        <f t="shared" si="9"/>
        <v>5</v>
      </c>
      <c r="T35" s="47">
        <f t="shared" si="9"/>
        <v>0</v>
      </c>
      <c r="U35" s="4"/>
    </row>
    <row r="36" spans="1:37" s="13" customFormat="1" ht="45.75" customHeight="1">
      <c r="A36" s="28" t="s">
        <v>2</v>
      </c>
      <c r="B36" s="2" t="s">
        <v>7</v>
      </c>
      <c r="C36" s="2"/>
      <c r="D36" s="2"/>
      <c r="E36" s="11">
        <f>E29+E22</f>
        <v>12125.4</v>
      </c>
      <c r="F36" s="11">
        <f t="shared" ref="F36:T36" si="10">F29+F22</f>
        <v>12125.4</v>
      </c>
      <c r="G36" s="11">
        <f t="shared" si="10"/>
        <v>12125.4</v>
      </c>
      <c r="H36" s="11">
        <f t="shared" si="10"/>
        <v>0</v>
      </c>
      <c r="I36" s="11">
        <f t="shared" si="10"/>
        <v>0</v>
      </c>
      <c r="J36" s="44">
        <f t="shared" si="10"/>
        <v>10990.699999999999</v>
      </c>
      <c r="K36" s="44">
        <f t="shared" si="10"/>
        <v>10990.699999999999</v>
      </c>
      <c r="L36" s="44">
        <f t="shared" si="10"/>
        <v>1134.7000000000007</v>
      </c>
      <c r="M36" s="44">
        <f t="shared" si="10"/>
        <v>1134.7000000000007</v>
      </c>
      <c r="N36" s="47">
        <f t="shared" si="10"/>
        <v>17</v>
      </c>
      <c r="O36" s="47">
        <f t="shared" si="10"/>
        <v>17</v>
      </c>
      <c r="P36" s="47">
        <f t="shared" si="10"/>
        <v>0</v>
      </c>
      <c r="Q36" s="47">
        <f t="shared" si="10"/>
        <v>0</v>
      </c>
      <c r="R36" s="47">
        <f t="shared" si="10"/>
        <v>17</v>
      </c>
      <c r="S36" s="47">
        <f t="shared" si="10"/>
        <v>0</v>
      </c>
      <c r="T36" s="47">
        <f t="shared" si="10"/>
        <v>0</v>
      </c>
      <c r="U36" s="4"/>
    </row>
    <row r="37" spans="1:37" ht="14.25">
      <c r="A37" s="52" t="s">
        <v>51</v>
      </c>
      <c r="B37" s="52"/>
      <c r="C37" s="52"/>
      <c r="D37" s="52"/>
      <c r="E37" s="52"/>
      <c r="F37" s="52"/>
      <c r="G37" s="52"/>
      <c r="H37" s="52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37" ht="16.5">
      <c r="A38" s="17"/>
      <c r="B38" s="56" t="s">
        <v>52</v>
      </c>
      <c r="C38" s="56"/>
      <c r="D38" s="17"/>
      <c r="E38" s="17"/>
      <c r="F38" s="17"/>
      <c r="G38" s="17"/>
      <c r="H38" s="17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37" ht="49.5" customHeight="1">
      <c r="B39" s="54" t="s">
        <v>56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ht="26.25" customHeight="1">
      <c r="B40" s="57" t="s">
        <v>63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35"/>
      <c r="T40" s="34"/>
    </row>
    <row r="41" spans="1:37" ht="22.5" customHeight="1">
      <c r="B41" s="53" t="s">
        <v>62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37" ht="26.25" customHeight="1">
      <c r="B42" s="53" t="s">
        <v>53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37" ht="21.75" customHeight="1">
      <c r="B43" s="53" t="s">
        <v>54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37" ht="38.25" customHeight="1">
      <c r="B44" s="54" t="s">
        <v>55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37" ht="91.5" customHeight="1">
      <c r="B45" s="54" t="s">
        <v>57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37" ht="17.25">
      <c r="B46" s="33"/>
      <c r="C46"/>
      <c r="D46"/>
    </row>
  </sheetData>
  <mergeCells count="11">
    <mergeCell ref="B44:T44"/>
    <mergeCell ref="B45:T45"/>
    <mergeCell ref="B39:T39"/>
    <mergeCell ref="B38:C38"/>
    <mergeCell ref="B40:R40"/>
    <mergeCell ref="B41:T41"/>
    <mergeCell ref="A2:R2"/>
    <mergeCell ref="A4:R4"/>
    <mergeCell ref="A37:H37"/>
    <mergeCell ref="B42:T42"/>
    <mergeCell ref="B43:T43"/>
  </mergeCells>
  <phoneticPr fontId="6" type="noConversion"/>
  <pageMargins left="0" right="0" top="0" bottom="0" header="0" footer="0"/>
  <pageSetup paperSize="9" scale="51" orientation="landscape" verticalDpi="0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Hashvetvutjun</vt:lpstr>
      <vt:lpstr>Hashvetvutjun!Область_печати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2013-03-21T07:24:03Z</cp:lastPrinted>
  <dcterms:created xsi:type="dcterms:W3CDTF">2006-09-16T00:00:00Z</dcterms:created>
  <dcterms:modified xsi:type="dcterms:W3CDTF">2019-04-03T07:40:05Z</dcterms:modified>
</cp:coreProperties>
</file>