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920" activeTab="0"/>
  </bookViews>
  <sheets>
    <sheet name="Շեղում" sheetId="1" r:id="rId1"/>
    <sheet name="Compatibility Report" sheetId="2" r:id="rId2"/>
  </sheets>
  <externalReferences>
    <externalReference r:id="rId5"/>
  </externalReferences>
  <definedNames/>
  <calcPr fullCalcOnLoad="1"/>
</workbook>
</file>

<file path=xl/sharedStrings.xml><?xml version="1.0" encoding="utf-8"?>
<sst xmlns="http://schemas.openxmlformats.org/spreadsheetml/2006/main" count="185" uniqueCount="151">
  <si>
    <t>ՊՈԱԿ­ի անվանումը</t>
  </si>
  <si>
    <t>Ը Ն Դ Ա Մ Ե Ն Ը</t>
  </si>
  <si>
    <t xml:space="preserve">ՀԱՅԱՍՏԱՆԻ ՀԱՆՐԱՊԵՏՈՒԹՅԱՆ ՊԵՏԱԿԱՆ ԲՅՈՒՋԵԻՑ ՍՏԱՑՎՈՂ ՍՈՒԲՍԻԴԻԱՆԵՐ </t>
  </si>
  <si>
    <t>ԳՈՐԾԱՌՆԱԿԱՆ ԱՅԼ ԵԿԱՄՈՒՏՆԵՐ</t>
  </si>
  <si>
    <t xml:space="preserve">Փաստացի (դրամարկղային) ցուցանիշը </t>
  </si>
  <si>
    <t>ԱՇԽԱՏԱՆՔԻ ՎԱՐՁԱՏՐՈՒԹՅՈՒՆ ԵՎ ԴՐԱՆ ՀԱՎԱՍԱՐԵՑՎԱԾ ՎՃԱՐՈՒՄՆԵՐ /այդ թվում` ԵԿԱՄՏԱՅԻՆ ՀԱՐԿ/</t>
  </si>
  <si>
    <t xml:space="preserve">ԴՐԱՄԱՇՆՈՐՀՆԵՐ ԵՎ ԱՅԼ ՏՐԱՆՍՖԵՐՏՆԵՐ </t>
  </si>
  <si>
    <t xml:space="preserve">ԾԱՌԱՅՈՒԹՅՈՒՆՆԵՐԻ ԵՎ ԱՊՐԱՆՔՆԵՐԻ ՁԵՌՔ ԲԵՐՄԱՆ ԴԻՄԱՑ ՎՃԱՐՈՒՄՆԵՐ </t>
  </si>
  <si>
    <t>ԱՅԼ ԾԱԽՍԵՐ</t>
  </si>
  <si>
    <t>Ծրագրային և փաստացի ցուցանիշների միջև շեղումը</t>
  </si>
  <si>
    <t>ԸՆԴԱՄԵՆԸ ԳՈՐԾԱՌՆԱԿԱՆ ԵԿԱՄՈՒՏՆԵՐ</t>
  </si>
  <si>
    <t>ԸՆԴԱՄԵՆԸ ԳՈՐԾԱՌՆԱԿԱՆ ԾԱԽՍԵՐ</t>
  </si>
  <si>
    <t xml:space="preserve">Հայաստանի Հանրապետության </t>
  </si>
  <si>
    <t xml:space="preserve">ֆինանսների նախարարի </t>
  </si>
  <si>
    <t>ա յ դ   թ վ ու մ`</t>
  </si>
  <si>
    <t>հազ. դրամ</t>
  </si>
  <si>
    <t>Ձև N 3</t>
  </si>
  <si>
    <t>ԱՊՐԱՆՔՆԵՐԻ ՄԱՏԱԿԱՐԱՐՄԱՆ ԵՎ ԾԱՌԱՅՈՒԹՅՈՒՆՆԵՐԻ ՄԱՏՈՒՑՄԱՆ ԴԻՄԱՑ  ՀՀ ՊԵՏԱԿԱՆ ԲՅՈՒՋԵԻՑ ՍՏԱՑՎՈՂ ԵԿԱՄՈՒՏՆԵՐ</t>
  </si>
  <si>
    <t xml:space="preserve"> ԱՊՐԱՆՔՆԵՐԻ ՄԱՏԱԿԱՐԱՐՄԱՆ ԵՎ ԾԱՌԱՅՈՒԹՅՈՒՆՆԵՐԻ ՄԱՏՈՒՑՈՒՄԱՆ ԴԻՄԱՑ ԱՅԼ ԱՂԲՅՈՒՐՆԵՐԻՑ ՍՏԱՑՎՈՂ ԵԿԱՄՈՒՏՆԵՐ </t>
  </si>
  <si>
    <t>Դրամական միջոցների տարեսկզբի (հաշվետու ժամանակաշրջանի սկզբի) մնացորդը</t>
  </si>
  <si>
    <t xml:space="preserve">                 ՀԱՇՎԵՏՎՈՒԹՅՈՒՆ</t>
  </si>
  <si>
    <t>Հավելված N 3</t>
  </si>
  <si>
    <t>Պետական ոչ առևտրային կազմակերպության անվանումը       ________________________________________________________________________</t>
  </si>
  <si>
    <t xml:space="preserve">Համակարգի բոլոր ՊՈԱԿ-ների գծով ամփոփ (ընդգծել)  </t>
  </si>
  <si>
    <t xml:space="preserve">                                     ՎԵՐԱԲԵՐՅԱԼ ԾՐԱԳՐԱՅԻՆ ԵՎ ՓԱՍՏԱՑԻ ՑՈՒՑԱՆԻՇՆԵՐԻ ՇԵՂՈՒՄՆԵՐԻ ՄԱՍԻՆ</t>
  </si>
  <si>
    <t xml:space="preserve">Ծրագրային ցուցանիշը </t>
  </si>
  <si>
    <t xml:space="preserve">Ծրագրային ցուցանիշը  </t>
  </si>
  <si>
    <t>2013 թվականի փետրվարի 4-ի  N 104-Ն հրամանի</t>
  </si>
  <si>
    <t>քաղաք  Արտաշատի    թիվ 1  հիմնական  դպրոց   ՊՈԱԿ</t>
  </si>
  <si>
    <t>քաղաք Արտաշատի    թիվ 2    հիմնական  դպրոց   ՊՈԱԿ</t>
  </si>
  <si>
    <t>քաղաք Արտաշատի    թիվ 3   հիմնական  դպրոց   ՊՈԱԿ</t>
  </si>
  <si>
    <t xml:space="preserve"> Ազատավանի  միջնակարգ  դպրոց  ՊՈԱԿ</t>
  </si>
  <si>
    <t xml:space="preserve"> Այգեզարդի  միջնակարգ  դպրոց   ՊՈԱԿ</t>
  </si>
  <si>
    <t xml:space="preserve"> Բաղրամյանի միջնակարգ  դպրոց   ՊՈԱԿ</t>
  </si>
  <si>
    <t xml:space="preserve"> Մասիսի  միջնակարգ  դպրոց   ՊՈԱԿ</t>
  </si>
  <si>
    <t xml:space="preserve"> Մխչյանի  միջնակարգ  դպրոց   ՊՈԱԿ</t>
  </si>
  <si>
    <t xml:space="preserve"> Նորաշենի  միջնակարգ  դպրոց   ՊՈԱԿ</t>
  </si>
  <si>
    <t xml:space="preserve"> Շահումյանի  միջնակարգ  դպրոց   ՊՈԱԿ</t>
  </si>
  <si>
    <t xml:space="preserve"> Վերին  Արտաշատի  միջնակարգ  դպրոց   ՊՈԱԿ</t>
  </si>
  <si>
    <t xml:space="preserve"> Քաղցրաշենի  միջնակարգ  դպրոց   ՊՈԱԿ</t>
  </si>
  <si>
    <t>քաղաք  Արարատի թիվ 1  հիմնական  դպրոց   ՊՈԱԿ</t>
  </si>
  <si>
    <t>քաղաք  Արարատի թիվ 2  հիմնական  դպրոց   ՊՈԱԿ</t>
  </si>
  <si>
    <t>քաղաք   Արարատի թիվ 3 հիմնական  դպրոց   ՊՈԱԿ</t>
  </si>
  <si>
    <t>քաղաք  Արարատի թիվ 4  հիմնական  դպրոց   ՊՈԱԿ</t>
  </si>
  <si>
    <t>քաղաք  Արարատի թիվ 5  միջնակարգ  դպրոց   ՊՈԱԿ</t>
  </si>
  <si>
    <t xml:space="preserve"> Այգավանի   միջնակարգ  դպրոց  ՊՈԱԿ</t>
  </si>
  <si>
    <t xml:space="preserve"> Ավշարի  միջնակարգ  դպրոց   ՊՈԱԿ</t>
  </si>
  <si>
    <t>գյուղ  Արարատի  թիվ 1   միջնակարգ  դպրոց  ՊՈԱԿ</t>
  </si>
  <si>
    <t>գյուղ  Արարատի  թիվ 3   միջնակարգ  դպրոց  ՊՈԱԿ</t>
  </si>
  <si>
    <t xml:space="preserve"> Ոսկետափի թիվ 1 հիմնական  դպրոց   ՊՈԱԿ</t>
  </si>
  <si>
    <t>քաղաք  Վեդի   թիվ 1   հիմնական  դպրոց   ՊՈԱԿ</t>
  </si>
  <si>
    <t>քաղաք  Վեդի   թիվ 2   հիմնական  դպրոց   ՊՈԱԿ</t>
  </si>
  <si>
    <t xml:space="preserve"> Տափերականի   միջնակարգ  դպրոց  ՊՈԱԿ</t>
  </si>
  <si>
    <t xml:space="preserve"> Ուրծաձորի   միջնակարգ  դպրոց  ՊՈԱԿ</t>
  </si>
  <si>
    <t xml:space="preserve"> Փոքր Վեդի   միջնակարգ  դպրոց  ՊՈԱԿ</t>
  </si>
  <si>
    <t>քաղաք  Մասիսի   թիվ 1  հիմնական  դպրոց  ՊՈԱԿ</t>
  </si>
  <si>
    <t>քաղաք  Մասիսի   թիվ 2 հիմնական  դպրոց  ՊՈԱԿ</t>
  </si>
  <si>
    <t>քաղաք  Մասիսի   թիվ 3  հիմնական  դպրոց  ՊՈԱԿ</t>
  </si>
  <si>
    <t>քաղաք  Մասիսի   թիվ 4  հիմնական  դպրոց  ՊՈԱԿ</t>
  </si>
  <si>
    <t>քաղաք  Մասիսի   թիվ 6  հիմնական  դպրոց   ՊՈԱԿ</t>
  </si>
  <si>
    <t xml:space="preserve"> Այնթափի   թիվ 1   միջնակարգ  դպրոց  ՊՈԱԿ</t>
  </si>
  <si>
    <t xml:space="preserve"> Այնթափի   թիվ 2   միջնակարգ  դպրոց  ՊՈԱԿ</t>
  </si>
  <si>
    <t xml:space="preserve"> Հովտաշատի   միջնակարգ  դպրոց  ՊՈԱԿ</t>
  </si>
  <si>
    <t xml:space="preserve"> Մարմարաշենի   միջնակարգ  դպրոց  ՊՈԱԿ</t>
  </si>
  <si>
    <t xml:space="preserve"> Նոր Խարբերդի  թիվ 1   միջնակարգ  դպրոց  ՊՈԱԿ</t>
  </si>
  <si>
    <t xml:space="preserve"> Նոր Խարբերդի  թիվ 2   միջնակարգ  դպրոց  ՊՈԱԿ</t>
  </si>
  <si>
    <t xml:space="preserve"> Աբովյանի     միջնակարգ  դպրոց  ՊՈԱԿ</t>
  </si>
  <si>
    <t xml:space="preserve"> Արևշատի   միջնակարգ  դպրոց  ՊՈԱԿ</t>
  </si>
  <si>
    <t xml:space="preserve"> Արաքսավանի   միջնակարգ  դպրոց  ՊՈԱԿ</t>
  </si>
  <si>
    <t xml:space="preserve"> Այգեստանի  միջնակարգ  դպրոց  ՊՈԱԿ</t>
  </si>
  <si>
    <t xml:space="preserve"> Այգեպատի   միջնակարգ  դպրոց  ՊՈԱԿ</t>
  </si>
  <si>
    <t xml:space="preserve"> Բարձրաշենի   միջնակարգ  դպրոց  ՊՈԱԿ</t>
  </si>
  <si>
    <t xml:space="preserve"> Բերդիկի   միջնակարգ  դպրոց  ՊՈԱԿ</t>
  </si>
  <si>
    <t xml:space="preserve"> Բյուրավանի   միջնակարգ  դպրոց  ՊՈԱԿ</t>
  </si>
  <si>
    <t xml:space="preserve"> Գետազատի   միջնակարգ  դպրոց  ՊՈԱԿ</t>
  </si>
  <si>
    <t xml:space="preserve"> Դալարի   միջնակարգ  դպրոց  ՊՈԱԿ</t>
  </si>
  <si>
    <t xml:space="preserve"> Դեղձուտի   միջնակարգ  դպրոց  ՊՈԱԿ</t>
  </si>
  <si>
    <t xml:space="preserve"> Դիմիտրովի   միջնակարգ  դպրոց  ՊՈԱԿ</t>
  </si>
  <si>
    <t xml:space="preserve"> Լանջազատի   միջնակարգ  դպրոց  ՊՈԱԿ</t>
  </si>
  <si>
    <t xml:space="preserve"> Կանաչուտի   միջնակարգ  դպրոց  ՊՈԱԿ</t>
  </si>
  <si>
    <t xml:space="preserve"> Հովտաշենի  միջնակարգ  դպրոց  ՊՈԱԿ</t>
  </si>
  <si>
    <t xml:space="preserve"> Հնաբերդի   միջնակարգ  դպրոց  ՊՈԱԿ</t>
  </si>
  <si>
    <t xml:space="preserve"> Մրգավետի   միջնակարգ  դպրոց  ՊՈԱԿ</t>
  </si>
  <si>
    <t xml:space="preserve"> Մրգավանի  միջնակարգ  դպրոց  ՊՈԱԿ</t>
  </si>
  <si>
    <t xml:space="preserve"> Դվինի   միջնակարգ  դպրոց  ՊՈԱԿ</t>
  </si>
  <si>
    <t xml:space="preserve">  Նարեկի   միջնակարգ  դպրոց  ՊՈԱԿ</t>
  </si>
  <si>
    <t xml:space="preserve"> Նշավանի   միջնակարգ  դպրոց  ՊՈԱԿ</t>
  </si>
  <si>
    <t xml:space="preserve"> Ոստանի   միջնակարգ  դպրոց  ՊՈԱԿ</t>
  </si>
  <si>
    <t xml:space="preserve"> Ջրաշենի   միջնակարգ  դպրոց  ՊՈԱԿ</t>
  </si>
  <si>
    <t xml:space="preserve"> Վարդաշենի   միջնակարգ  դպրոց  ՊՈԱԿ</t>
  </si>
  <si>
    <t xml:space="preserve"> Վերին Դվինի   միջնակարգ  դպրոց  ՊՈԱԿ</t>
  </si>
  <si>
    <t xml:space="preserve"> Արալեզի   միջնակարգ  դպրոց  ՊՈԱԿ</t>
  </si>
  <si>
    <t xml:space="preserve"> Արմաշի  միջնակարգ  դպրոց  ՊՈԱԿ  </t>
  </si>
  <si>
    <t xml:space="preserve"> Գոռավանի   միջնակարգ  դպրոց  ՊՈԱԿ</t>
  </si>
  <si>
    <t xml:space="preserve"> Եղեգնավանի   միջնակարգ  դպրոց  ՊՈԱԿ </t>
  </si>
  <si>
    <t xml:space="preserve"> Երասխի  միջնակարգ  դպրոց  ՊՈԱԿ  </t>
  </si>
  <si>
    <t xml:space="preserve"> Զանգակատան   միջնակարգ  դպրոց  ՊՈԱԿ  </t>
  </si>
  <si>
    <t xml:space="preserve"> Լանջառի  հիմնական  դպրոց  ՊՈԱԿ  </t>
  </si>
  <si>
    <t xml:space="preserve"> Լուսաշողի   միջնակարգ  դպրոց  ՊՈԱԿ  </t>
  </si>
  <si>
    <t xml:space="preserve"> Լուսառատի  միջնակարգ  դպրոց  ՊՈԱԿ  </t>
  </si>
  <si>
    <t xml:space="preserve"> Նոյակերտի    միջնակարգ  դպրոց  ՊՈԱԿ</t>
  </si>
  <si>
    <t xml:space="preserve"> Նոր Կյանքի   միջնակարգ  դպրոց  ՊՈԱԿ</t>
  </si>
  <si>
    <t xml:space="preserve"> Նոր ուղի    միջնակարգ  դպրոց  ՊՈԱԿ</t>
  </si>
  <si>
    <t xml:space="preserve"> Շաղափի  միջնակարգ  դպրոց  ՊՈԱԿ</t>
  </si>
  <si>
    <t xml:space="preserve"> Սուրենավանի   միջնակարգ  դպրոց  ՊՈԱԿ</t>
  </si>
  <si>
    <t xml:space="preserve"> Սիսավանի    միջնակարգ  դպրոց  ՊՈԱԿ</t>
  </si>
  <si>
    <t xml:space="preserve"> Վանաշենի    միջնակարգ  դպրոց  ՊՈԱԿ</t>
  </si>
  <si>
    <t xml:space="preserve"> Դաշտաքարի    միջնակարգ  դպրոց  ՊՈԱԿ</t>
  </si>
  <si>
    <t xml:space="preserve"> Արգավանդի   միջնակարգ  դպրոց  ՊՈԱԿ</t>
  </si>
  <si>
    <t xml:space="preserve"> Արբաթի  միջնակարգ  դպրոց  ՊՈԱԿ</t>
  </si>
  <si>
    <t xml:space="preserve"> Արևաբույրի   միջնակարգ  դպրոց  ՊՈԱԿ</t>
  </si>
  <si>
    <t xml:space="preserve"> Գեղանիստի   միջնակարգ  դպրոց  ՊՈԱԿ</t>
  </si>
  <si>
    <t xml:space="preserve"> Դաշտավանի   միջնակարգ  դպրոց  ՊՈԱԿ</t>
  </si>
  <si>
    <t xml:space="preserve"> Դարբնիկի  միջնակարգ  դպրոց  ՊՈԱԿ</t>
  </si>
  <si>
    <t xml:space="preserve"> Դարակերտի   միջնակարգ  դպրոց  ՊՈԱԿ</t>
  </si>
  <si>
    <t xml:space="preserve"> Զորակի   միջնակարգ  դպրոց  ՊՈԱԿ</t>
  </si>
  <si>
    <t xml:space="preserve"> Խաչփառի    միջնակարգ  դպրոց  ՊՈԱԿ</t>
  </si>
  <si>
    <t xml:space="preserve"> Հայանիստի   միջնակարգ  դպրոց  ՊՈԱԿ</t>
  </si>
  <si>
    <t xml:space="preserve"> Ղուկասավանի   միջնակարգ  դպրոց  ՊՈԱԿ</t>
  </si>
  <si>
    <t xml:space="preserve"> Նորամարգի   միջնակարգ  դպրոց  ՊՈԱԿ</t>
  </si>
  <si>
    <t xml:space="preserve"> Նորաբացի   միջնակարգ  դպրոց  ՊՈԱԿ</t>
  </si>
  <si>
    <t xml:space="preserve"> Նոր Կյուրիի   միջնակարգ  դպրոց  ՊՈԱԿ</t>
  </si>
  <si>
    <t xml:space="preserve"> Նիզամի   միջնակարգ  դպրոց  ՊՈԱԿ</t>
  </si>
  <si>
    <t xml:space="preserve"> Ջրահովիտի   միջնակարգ  դպրոց  ՊՈԱԿ</t>
  </si>
  <si>
    <t xml:space="preserve"> Ռանչպարի   միջնակարգ  դպրոց  ՊՈԱԿ  </t>
  </si>
  <si>
    <t xml:space="preserve"> Սայաթ- Նովայի   միջնակարգ  դպրոց  ՊՈԱԿ</t>
  </si>
  <si>
    <t xml:space="preserve"> Սիսի   միջնակարգ  դպրոց  ՊՈԱԿ</t>
  </si>
  <si>
    <t xml:space="preserve"> Դիտակի   միջնակարգ  դպրոց  ՊՈԱԿ</t>
  </si>
  <si>
    <t xml:space="preserve"> Պարույր Սևակի  միջնակարգ  դպրոց  ՊՈԱԿ  </t>
  </si>
  <si>
    <t xml:space="preserve"> Սիփանիկի  հիմնական  դպրոց   ՊՈԱԿ</t>
  </si>
  <si>
    <t xml:space="preserve"> Ազատաշենի հիմնական  դպրոց   ՊՈԱԿ</t>
  </si>
  <si>
    <t xml:space="preserve"> Տիգրանաշենի  հիմնական  դպրոց   ՊՈԱԿ  </t>
  </si>
  <si>
    <t xml:space="preserve">                            ՊԵՏԱԿԱՆ ՈՉ ԱՌԵՎՏՐԱՅԻՆ ԿԱԶՄԱԿԵՐՊՈՒԹՅՈՒՆՆԵՐԻ ՖԻՆԱՆՍԱՏՆՏԵՍԱԿԱՆ ԳՈՐԾՈՒՆԵՈՒԹՅԱՆ</t>
  </si>
  <si>
    <t>Պետական կառավարման լիազորված մարմնի անվանումը      __Արարատի մարզպետարան_____________________________________________________________________</t>
  </si>
  <si>
    <t>քաղաք Արտաշատի    թիվ 4    հիմնական  դպրոց   ՊՈԱԿ</t>
  </si>
  <si>
    <t>գյուղ  Արարատի  թիվ 2  միջնակարգ  դպրոց   ՊՈԱԿ</t>
  </si>
  <si>
    <t>քաղաք Արտաշատի    թիվ 5   հիմնական  դպրոց   ՊՈԱԿ</t>
  </si>
  <si>
    <t>ԲՅՈՒՋԵՆԵՐԻՑ   ՍՏԱՑՎՈՂ ԴՐԱՄԱՇՆՈՐՀՆԵՐ</t>
  </si>
  <si>
    <t>ԱՅԼ ԴՐԱՄԱՇՆՈՐՀՆԵՐ</t>
  </si>
  <si>
    <t>Compatibility Report for Ararat 01.07 2019 POAK-V-popox.xls</t>
  </si>
  <si>
    <t>Run on 20/07/2019 14:19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</si>
  <si>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</si>
  <si>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</si>
  <si>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</si>
  <si>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</si>
  <si>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</si>
  <si>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Շեղում'!C20</t>
  </si>
  <si>
    <t>Excel 97-2003</t>
  </si>
  <si>
    <t xml:space="preserve">                                                                                          (ՕՐԻՆԱԿԵԼԻ ՁԵՎ)</t>
  </si>
  <si>
    <t xml:space="preserve">   (01. 01. 2019   թ. --  01.01.2020   թ. ժամանակահատվածի համար)</t>
  </si>
  <si>
    <t xml:space="preserve">             Դպրոցներ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</si>
</sst>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_-* #,##0.0\ _դ_ր_._-;\-* #,##0.0\ _դ_ր_._-;_-* &quot;-&quot;??\ _դ_ր_._-;_-@_-"/>
    <numFmt numFmtId="187" formatCode="0.000000000000"/>
    <numFmt numFmtId="188" formatCode="dd/mm/yyyy\ hh:mm"/>
  </numFmts>
  <fonts count="28">
    <font>
      <sz val="10"/>
      <name val="Arial"/>
      <family val="0"/>
    </font>
    <font>
      <sz val="12"/>
      <name val="GHEA Grapalat"/>
      <family val="3"/>
    </font>
    <font>
      <sz val="8"/>
      <name val="Arial"/>
      <family val="0"/>
    </font>
    <font>
      <b/>
      <sz val="12"/>
      <name val="GHEA Grapalat"/>
      <family val="3"/>
    </font>
    <font>
      <u val="single"/>
      <sz val="10"/>
      <color indexed="36"/>
      <name val="Arial"/>
      <family val="0"/>
    </font>
    <font>
      <u val="single"/>
      <sz val="10"/>
      <color indexed="12"/>
      <name val="Arial"/>
      <family val="0"/>
    </font>
    <font>
      <sz val="12"/>
      <name val="Arial Armenian"/>
      <family val="2"/>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GHEA Grapalat"/>
      <family val="3"/>
    </font>
    <font>
      <b/>
      <i/>
      <sz val="12"/>
      <name val="GHEA Grapalat"/>
      <family val="3"/>
    </font>
    <font>
      <sz val="12"/>
      <color indexed="10"/>
      <name val="GHEA Grapalat"/>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thin"/>
      <top style="thin"/>
      <bottom style="thin"/>
    </border>
    <border>
      <left style="thin"/>
      <right style="thin"/>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color indexed="63"/>
      </right>
      <top style="medium"/>
      <bottom style="mediu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thin"/>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6" fillId="0" borderId="0">
      <alignment/>
      <protection/>
    </xf>
    <xf numFmtId="0" fontId="4"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80">
    <xf numFmtId="0" fontId="0" fillId="0" borderId="0" xfId="0" applyAlignment="1">
      <alignment/>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3" xfId="0" applyNumberFormat="1" applyBorder="1" applyAlignment="1">
      <alignment horizontal="center" vertical="top" wrapText="1"/>
    </xf>
    <xf numFmtId="0" fontId="5" fillId="0" borderId="13" xfId="42" applyNumberFormat="1" applyBorder="1" applyAlignment="1" applyProtection="1" quotePrefix="1">
      <alignment horizontal="center" vertical="top" wrapText="1"/>
      <protection/>
    </xf>
    <xf numFmtId="0" fontId="0" fillId="0" borderId="15" xfId="0" applyNumberFormat="1" applyBorder="1" applyAlignment="1">
      <alignment horizontal="center" vertical="top" wrapText="1"/>
    </xf>
    <xf numFmtId="0" fontId="1" fillId="24" borderId="16" xfId="0" applyFont="1" applyFill="1" applyBorder="1" applyAlignment="1">
      <alignment/>
    </xf>
    <xf numFmtId="0" fontId="1" fillId="24" borderId="0" xfId="0" applyFont="1" applyFill="1" applyAlignment="1">
      <alignment/>
    </xf>
    <xf numFmtId="180" fontId="1" fillId="24" borderId="16" xfId="0" applyNumberFormat="1" applyFont="1" applyFill="1" applyBorder="1" applyAlignment="1">
      <alignment/>
    </xf>
    <xf numFmtId="180" fontId="25" fillId="24" borderId="16" xfId="0" applyNumberFormat="1" applyFont="1" applyFill="1" applyBorder="1" applyAlignment="1">
      <alignment vertical="center"/>
    </xf>
    <xf numFmtId="180" fontId="25" fillId="24" borderId="16" xfId="0" applyNumberFormat="1" applyFont="1" applyFill="1" applyBorder="1" applyAlignment="1">
      <alignment vertical="center" wrapText="1"/>
    </xf>
    <xf numFmtId="180" fontId="25" fillId="24" borderId="16" xfId="0" applyNumberFormat="1" applyFont="1" applyFill="1" applyBorder="1" applyAlignment="1">
      <alignment/>
    </xf>
    <xf numFmtId="180" fontId="1" fillId="24" borderId="16" xfId="53" applyNumberFormat="1" applyFont="1" applyFill="1" applyBorder="1" applyAlignment="1">
      <alignment/>
      <protection/>
    </xf>
    <xf numFmtId="180" fontId="1" fillId="24" borderId="16" xfId="0" applyNumberFormat="1" applyFont="1" applyFill="1" applyBorder="1" applyAlignment="1">
      <alignment horizontal="right"/>
    </xf>
    <xf numFmtId="180" fontId="1" fillId="24" borderId="16" xfId="0" applyNumberFormat="1" applyFont="1" applyFill="1" applyBorder="1" applyAlignment="1">
      <alignment/>
    </xf>
    <xf numFmtId="180" fontId="26" fillId="24" borderId="16" xfId="0" applyNumberFormat="1" applyFont="1" applyFill="1" applyBorder="1" applyAlignment="1">
      <alignment vertical="center" wrapText="1"/>
    </xf>
    <xf numFmtId="0" fontId="1" fillId="24" borderId="16" xfId="0" applyNumberFormat="1" applyFont="1" applyFill="1" applyBorder="1" applyAlignment="1">
      <alignment horizontal="left" wrapText="1"/>
    </xf>
    <xf numFmtId="0" fontId="1" fillId="24" borderId="16" xfId="0" applyNumberFormat="1" applyFont="1" applyFill="1" applyBorder="1" applyAlignment="1">
      <alignment horizontal="left" wrapText="1"/>
    </xf>
    <xf numFmtId="0" fontId="1" fillId="24" borderId="0" xfId="0" applyFont="1" applyFill="1" applyAlignment="1">
      <alignment horizontal="right"/>
    </xf>
    <xf numFmtId="0" fontId="3" fillId="24" borderId="0" xfId="0" applyFont="1" applyFill="1" applyAlignment="1">
      <alignment/>
    </xf>
    <xf numFmtId="0" fontId="1" fillId="24" borderId="0" xfId="0" applyFont="1" applyFill="1" applyAlignment="1">
      <alignment/>
    </xf>
    <xf numFmtId="0" fontId="1" fillId="24" borderId="0" xfId="0" applyFont="1" applyFill="1" applyAlignment="1">
      <alignment wrapText="1"/>
    </xf>
    <xf numFmtId="0" fontId="1" fillId="24" borderId="0" xfId="0" applyFont="1" applyFill="1" applyBorder="1" applyAlignment="1">
      <alignment horizontal="left"/>
    </xf>
    <xf numFmtId="0" fontId="25" fillId="24" borderId="0" xfId="0" applyFont="1" applyFill="1" applyAlignment="1">
      <alignment/>
    </xf>
    <xf numFmtId="0" fontId="1" fillId="24" borderId="0" xfId="0" applyFont="1" applyFill="1" applyAlignment="1">
      <alignment horizontal="left" vertical="center"/>
    </xf>
    <xf numFmtId="0" fontId="1" fillId="24" borderId="0" xfId="0" applyFont="1" applyFill="1" applyBorder="1" applyAlignment="1">
      <alignment horizontal="left" vertical="center"/>
    </xf>
    <xf numFmtId="180" fontId="1" fillId="24" borderId="0" xfId="0" applyNumberFormat="1" applyFont="1" applyFill="1" applyAlignment="1">
      <alignment/>
    </xf>
    <xf numFmtId="0" fontId="25" fillId="24" borderId="0" xfId="0" applyFont="1" applyFill="1" applyAlignment="1">
      <alignment/>
    </xf>
    <xf numFmtId="0" fontId="1" fillId="24" borderId="17" xfId="0" applyFont="1" applyFill="1" applyBorder="1" applyAlignment="1">
      <alignment horizontal="center"/>
    </xf>
    <xf numFmtId="0" fontId="1" fillId="24" borderId="18" xfId="0" applyFont="1" applyFill="1" applyBorder="1" applyAlignment="1">
      <alignment horizontal="center" vertical="center" wrapText="1"/>
    </xf>
    <xf numFmtId="0" fontId="3" fillId="24" borderId="19"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1" fillId="24" borderId="21" xfId="0" applyFont="1" applyFill="1" applyBorder="1" applyAlignment="1">
      <alignment horizontal="center" vertical="center"/>
    </xf>
    <xf numFmtId="0" fontId="1" fillId="24" borderId="22" xfId="0" applyFont="1" applyFill="1" applyBorder="1" applyAlignment="1">
      <alignment horizontal="center" vertical="center"/>
    </xf>
    <xf numFmtId="0" fontId="3" fillId="24" borderId="23" xfId="0" applyFont="1" applyFill="1" applyBorder="1" applyAlignment="1">
      <alignment horizontal="center" vertical="center" wrapText="1"/>
    </xf>
    <xf numFmtId="0" fontId="1" fillId="24" borderId="24" xfId="0" applyFont="1" applyFill="1" applyBorder="1" applyAlignment="1">
      <alignment horizontal="center" vertical="center"/>
    </xf>
    <xf numFmtId="0" fontId="3" fillId="24" borderId="17" xfId="0" applyFont="1" applyFill="1" applyBorder="1" applyAlignment="1">
      <alignment horizontal="center" vertical="center" wrapText="1"/>
    </xf>
    <xf numFmtId="0" fontId="1" fillId="24" borderId="25" xfId="0" applyFont="1" applyFill="1" applyBorder="1" applyAlignment="1">
      <alignment horizontal="center"/>
    </xf>
    <xf numFmtId="0" fontId="1" fillId="24" borderId="26" xfId="0" applyFont="1" applyFill="1" applyBorder="1" applyAlignment="1">
      <alignment horizontal="center" vertical="center" wrapText="1"/>
    </xf>
    <xf numFmtId="0" fontId="3" fillId="24" borderId="27"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29"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24" xfId="0" applyFont="1" applyFill="1" applyBorder="1" applyAlignment="1">
      <alignment horizontal="center" vertical="center" wrapText="1"/>
    </xf>
    <xf numFmtId="0" fontId="1" fillId="24" borderId="31" xfId="0" applyFont="1" applyFill="1" applyBorder="1" applyAlignment="1">
      <alignment horizontal="center" vertical="center" wrapText="1"/>
    </xf>
    <xf numFmtId="0" fontId="1" fillId="24" borderId="32" xfId="0" applyFont="1" applyFill="1" applyBorder="1" applyAlignment="1">
      <alignment horizontal="center" vertical="center" wrapText="1"/>
    </xf>
    <xf numFmtId="0" fontId="3" fillId="24" borderId="33" xfId="0" applyFont="1" applyFill="1" applyBorder="1" applyAlignment="1">
      <alignment horizontal="center" vertical="center" wrapText="1"/>
    </xf>
    <xf numFmtId="0" fontId="1" fillId="24" borderId="34" xfId="0" applyFont="1" applyFill="1" applyBorder="1" applyAlignment="1">
      <alignment horizontal="center" vertical="center" wrapText="1"/>
    </xf>
    <xf numFmtId="0" fontId="1" fillId="24" borderId="35"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1" fillId="24" borderId="36" xfId="0" applyFont="1" applyFill="1" applyBorder="1" applyAlignment="1">
      <alignment horizontal="center"/>
    </xf>
    <xf numFmtId="0" fontId="1" fillId="24" borderId="37" xfId="0" applyFont="1" applyFill="1" applyBorder="1" applyAlignment="1">
      <alignment horizontal="center" vertical="center" wrapText="1"/>
    </xf>
    <xf numFmtId="0" fontId="1" fillId="24" borderId="25" xfId="0" applyFont="1" applyFill="1" applyBorder="1" applyAlignment="1">
      <alignment horizontal="center" vertical="center" wrapText="1"/>
    </xf>
    <xf numFmtId="0" fontId="1" fillId="24" borderId="38" xfId="0"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4" borderId="39" xfId="0" applyFont="1" applyFill="1" applyBorder="1" applyAlignment="1">
      <alignment horizontal="center" vertical="center" wrapText="1"/>
    </xf>
    <xf numFmtId="0" fontId="3" fillId="24" borderId="36" xfId="0"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26" fillId="24" borderId="20"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26" fillId="24" borderId="40" xfId="0" applyFont="1" applyFill="1" applyBorder="1" applyAlignment="1">
      <alignment horizontal="center" vertical="center"/>
    </xf>
    <xf numFmtId="0" fontId="26" fillId="24" borderId="41" xfId="0" applyFont="1" applyFill="1" applyBorder="1" applyAlignment="1">
      <alignment horizontal="center" vertical="center" wrapText="1"/>
    </xf>
    <xf numFmtId="0" fontId="26" fillId="24" borderId="23" xfId="0" applyFont="1" applyFill="1" applyBorder="1" applyAlignment="1">
      <alignment horizontal="center" vertical="center"/>
    </xf>
    <xf numFmtId="0" fontId="26" fillId="24" borderId="25" xfId="0" applyFont="1" applyFill="1" applyBorder="1" applyAlignment="1">
      <alignment horizontal="center" vertical="center" wrapText="1"/>
    </xf>
    <xf numFmtId="0" fontId="27" fillId="24" borderId="0" xfId="0" applyFont="1" applyFill="1" applyAlignment="1">
      <alignment/>
    </xf>
    <xf numFmtId="0" fontId="25" fillId="24" borderId="16" xfId="0" applyFont="1" applyFill="1" applyBorder="1" applyAlignment="1">
      <alignment horizontal="right" vertical="center" wrapText="1"/>
    </xf>
    <xf numFmtId="180" fontId="1" fillId="24" borderId="16"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_104-N_DzeverArtashat%2022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Դրամ.հոսք2"/>
      <sheetName val="Դրամ. հոսքեր"/>
      <sheetName val="Շեղում"/>
      <sheetName val="Ծրագիր"/>
      <sheetName val="նպատ. և ֆին."/>
      <sheetName val="2014"/>
      <sheetName val="Лист1"/>
      <sheetName val="Лист2"/>
    </sheetNames>
    <sheetDataSet>
      <sheetData sheetId="3">
        <row r="20">
          <cell r="C20">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8"/>
  <sheetViews>
    <sheetView tabSelected="1" zoomScalePageLayoutView="0" workbookViewId="0" topLeftCell="AF13">
      <selection activeCell="AH124" sqref="AH124"/>
    </sheetView>
  </sheetViews>
  <sheetFormatPr defaultColWidth="9.140625" defaultRowHeight="12.75"/>
  <cols>
    <col min="1" max="1" width="6.421875" style="15" customWidth="1"/>
    <col min="2" max="2" width="77.28125" style="15" customWidth="1"/>
    <col min="3" max="3" width="16.140625" style="15" customWidth="1"/>
    <col min="4" max="4" width="16.421875" style="15" customWidth="1"/>
    <col min="5" max="5" width="17.00390625" style="15" customWidth="1"/>
    <col min="6" max="6" width="13.421875" style="15" customWidth="1"/>
    <col min="7" max="7" width="14.7109375" style="15" customWidth="1"/>
    <col min="8" max="8" width="14.140625" style="15" customWidth="1"/>
    <col min="9" max="9" width="14.28125" style="15" customWidth="1"/>
    <col min="10" max="10" width="14.140625" style="15" customWidth="1"/>
    <col min="11" max="11" width="15.28125" style="15" customWidth="1"/>
    <col min="12" max="12" width="13.140625" style="15" customWidth="1"/>
    <col min="13" max="14" width="13.7109375" style="15" customWidth="1"/>
    <col min="15" max="17" width="12.421875" style="15" customWidth="1"/>
    <col min="18" max="18" width="17.00390625" style="15" customWidth="1"/>
    <col min="19" max="19" width="16.7109375" style="15" customWidth="1"/>
    <col min="20" max="20" width="17.140625" style="15" customWidth="1"/>
    <col min="21" max="21" width="12.421875" style="15" customWidth="1"/>
    <col min="22" max="22" width="13.00390625" style="15" customWidth="1"/>
    <col min="23" max="23" width="14.421875" style="15" customWidth="1"/>
    <col min="24" max="24" width="13.8515625" style="15" customWidth="1"/>
    <col min="25" max="25" width="21.140625" style="15" customWidth="1"/>
    <col min="26" max="26" width="16.28125" style="15" customWidth="1"/>
    <col min="27" max="27" width="18.421875" style="15" customWidth="1"/>
    <col min="28" max="28" width="17.00390625" style="15" customWidth="1"/>
    <col min="29" max="29" width="16.28125" style="15" customWidth="1"/>
    <col min="30" max="30" width="14.00390625" style="15" customWidth="1"/>
    <col min="31" max="31" width="16.28125" style="15" customWidth="1"/>
    <col min="32" max="32" width="17.57421875" style="15" customWidth="1"/>
    <col min="33" max="35" width="14.00390625" style="15" customWidth="1"/>
    <col min="36" max="36" width="13.00390625" style="15" customWidth="1"/>
    <col min="37" max="39" width="14.140625" style="15" customWidth="1"/>
    <col min="40" max="40" width="16.140625" style="15" customWidth="1"/>
    <col min="41" max="16384" width="9.140625" style="15" customWidth="1"/>
  </cols>
  <sheetData>
    <row r="1" ht="17.25">
      <c r="J1" s="26" t="s">
        <v>21</v>
      </c>
    </row>
    <row r="2" ht="17.25">
      <c r="J2" s="26" t="s">
        <v>16</v>
      </c>
    </row>
    <row r="3" ht="17.25">
      <c r="J3" s="26" t="s">
        <v>12</v>
      </c>
    </row>
    <row r="4" ht="17.25">
      <c r="J4" s="26" t="s">
        <v>13</v>
      </c>
    </row>
    <row r="5" spans="10:29" ht="17.25">
      <c r="J5" s="26" t="s">
        <v>27</v>
      </c>
      <c r="N5" s="26"/>
      <c r="O5" s="26"/>
      <c r="P5" s="26"/>
      <c r="Q5" s="26"/>
      <c r="R5" s="26"/>
      <c r="T5" s="26"/>
      <c r="U5" s="26"/>
      <c r="W5" s="26"/>
      <c r="X5" s="26"/>
      <c r="Y5" s="26"/>
      <c r="AB5" s="26"/>
      <c r="AC5" s="26"/>
    </row>
    <row r="7" spans="3:22" ht="30" customHeight="1">
      <c r="C7" s="27"/>
      <c r="D7" s="27" t="s">
        <v>20</v>
      </c>
      <c r="E7" s="28"/>
      <c r="F7" s="28"/>
      <c r="G7" s="28"/>
      <c r="H7" s="28"/>
      <c r="I7" s="28"/>
      <c r="J7" s="28"/>
      <c r="K7" s="28"/>
      <c r="L7" s="28"/>
      <c r="M7" s="28"/>
      <c r="N7" s="28"/>
      <c r="O7" s="28"/>
      <c r="P7" s="28"/>
      <c r="Q7" s="28"/>
      <c r="R7" s="28"/>
      <c r="S7" s="28"/>
      <c r="T7" s="28"/>
      <c r="U7" s="28"/>
      <c r="V7" s="28"/>
    </row>
    <row r="8" spans="2:22" ht="26.25" customHeight="1">
      <c r="B8" s="27" t="s">
        <v>132</v>
      </c>
      <c r="C8" s="27"/>
      <c r="D8" s="28"/>
      <c r="E8" s="28"/>
      <c r="F8" s="28"/>
      <c r="G8" s="28"/>
      <c r="H8" s="28"/>
      <c r="I8" s="28"/>
      <c r="J8" s="28"/>
      <c r="K8" s="28"/>
      <c r="L8" s="28"/>
      <c r="M8" s="28"/>
      <c r="N8" s="28"/>
      <c r="O8" s="28"/>
      <c r="P8" s="28"/>
      <c r="Q8" s="28"/>
      <c r="R8" s="28"/>
      <c r="S8" s="28"/>
      <c r="T8" s="29"/>
      <c r="U8" s="29"/>
      <c r="V8" s="29"/>
    </row>
    <row r="9" spans="2:22" ht="18" customHeight="1">
      <c r="B9" s="27"/>
      <c r="C9" s="27" t="s">
        <v>24</v>
      </c>
      <c r="D9" s="28"/>
      <c r="E9" s="28"/>
      <c r="F9" s="28"/>
      <c r="G9" s="28"/>
      <c r="H9" s="28"/>
      <c r="I9" s="28"/>
      <c r="J9" s="28"/>
      <c r="K9" s="28"/>
      <c r="L9" s="28"/>
      <c r="M9" s="28"/>
      <c r="N9" s="28"/>
      <c r="O9" s="28"/>
      <c r="P9" s="28"/>
      <c r="Q9" s="28"/>
      <c r="R9" s="28"/>
      <c r="S9" s="28"/>
      <c r="T9" s="29"/>
      <c r="U9" s="29"/>
      <c r="V9" s="29"/>
    </row>
    <row r="10" spans="3:25" ht="21" customHeight="1">
      <c r="C10" s="27" t="s">
        <v>148</v>
      </c>
      <c r="D10" s="27"/>
      <c r="E10" s="27"/>
      <c r="F10" s="27"/>
      <c r="G10" s="27"/>
      <c r="H10" s="29"/>
      <c r="I10" s="29"/>
      <c r="J10" s="29"/>
      <c r="K10" s="29"/>
      <c r="L10" s="29"/>
      <c r="M10" s="29"/>
      <c r="N10" s="29"/>
      <c r="O10" s="29"/>
      <c r="P10" s="29"/>
      <c r="Q10" s="29"/>
      <c r="R10" s="29"/>
      <c r="S10" s="29"/>
      <c r="T10" s="29"/>
      <c r="U10" s="29"/>
      <c r="V10" s="29"/>
      <c r="W10" s="29"/>
      <c r="X10" s="29"/>
      <c r="Y10" s="29"/>
    </row>
    <row r="11" spans="2:22" ht="20.25" customHeight="1">
      <c r="B11" s="28"/>
      <c r="C11" s="28"/>
      <c r="D11" s="30" t="s">
        <v>149</v>
      </c>
      <c r="E11" s="28"/>
      <c r="F11" s="28"/>
      <c r="G11" s="28"/>
      <c r="H11" s="28"/>
      <c r="I11" s="28"/>
      <c r="J11" s="28"/>
      <c r="K11" s="28"/>
      <c r="L11" s="28"/>
      <c r="M11" s="28"/>
      <c r="N11" s="28"/>
      <c r="O11" s="28"/>
      <c r="P11" s="28"/>
      <c r="Q11" s="28"/>
      <c r="R11" s="28"/>
      <c r="S11" s="28"/>
      <c r="T11" s="29"/>
      <c r="U11" s="29"/>
      <c r="V11" s="29"/>
    </row>
    <row r="12" spans="2:22" ht="20.25" customHeight="1">
      <c r="B12" s="28"/>
      <c r="C12" s="28"/>
      <c r="D12" s="31"/>
      <c r="E12" s="28"/>
      <c r="F12" s="28"/>
      <c r="G12" s="28"/>
      <c r="H12" s="28"/>
      <c r="I12" s="28"/>
      <c r="J12" s="28"/>
      <c r="K12" s="28"/>
      <c r="L12" s="28"/>
      <c r="M12" s="28"/>
      <c r="N12" s="28"/>
      <c r="O12" s="28"/>
      <c r="P12" s="28"/>
      <c r="Q12" s="28"/>
      <c r="R12" s="28"/>
      <c r="S12" s="28"/>
      <c r="T12" s="29"/>
      <c r="U12" s="29"/>
      <c r="V12" s="29"/>
    </row>
    <row r="13" spans="2:22" ht="15" customHeight="1">
      <c r="B13" s="32" t="s">
        <v>133</v>
      </c>
      <c r="C13" s="31"/>
      <c r="E13" s="31"/>
      <c r="F13" s="31"/>
      <c r="G13" s="31"/>
      <c r="H13" s="31"/>
      <c r="I13" s="31"/>
      <c r="J13" s="31"/>
      <c r="K13" s="31"/>
      <c r="L13" s="31"/>
      <c r="M13" s="31"/>
      <c r="N13" s="31"/>
      <c r="O13" s="31"/>
      <c r="P13" s="31"/>
      <c r="Q13" s="31"/>
      <c r="R13" s="31"/>
      <c r="S13" s="31"/>
      <c r="T13" s="31"/>
      <c r="U13" s="31"/>
      <c r="V13" s="31"/>
    </row>
    <row r="14" spans="2:22" ht="20.25" customHeight="1">
      <c r="B14" s="32" t="s">
        <v>23</v>
      </c>
      <c r="C14" s="28"/>
      <c r="D14" s="28"/>
      <c r="E14" s="28"/>
      <c r="F14" s="28"/>
      <c r="G14" s="28"/>
      <c r="H14" s="28"/>
      <c r="I14" s="28"/>
      <c r="J14" s="28"/>
      <c r="K14" s="28"/>
      <c r="L14" s="28"/>
      <c r="M14" s="28"/>
      <c r="N14" s="28"/>
      <c r="O14" s="28"/>
      <c r="P14" s="28"/>
      <c r="Q14" s="28"/>
      <c r="R14" s="28"/>
      <c r="S14" s="28"/>
      <c r="T14" s="28"/>
      <c r="U14" s="28"/>
      <c r="V14" s="28"/>
    </row>
    <row r="15" spans="2:32" ht="29.25" customHeight="1">
      <c r="B15" s="33" t="s">
        <v>22</v>
      </c>
      <c r="C15" s="28" t="s">
        <v>150</v>
      </c>
      <c r="D15" s="28"/>
      <c r="G15" s="34"/>
      <c r="I15" s="34"/>
      <c r="L15" s="34"/>
      <c r="AA15" s="34"/>
      <c r="AB15" s="34"/>
      <c r="AF15" s="34"/>
    </row>
    <row r="16" spans="2:35" ht="19.5" customHeight="1" thickBot="1">
      <c r="B16" s="33"/>
      <c r="C16" s="28"/>
      <c r="D16" s="28"/>
      <c r="G16" s="34"/>
      <c r="J16" s="35" t="s">
        <v>15</v>
      </c>
      <c r="Q16" s="34"/>
      <c r="AC16" s="34"/>
      <c r="AD16" s="34"/>
      <c r="AI16" s="34"/>
    </row>
    <row r="17" spans="1:40" ht="34.5" customHeight="1" thickBot="1">
      <c r="A17" s="36"/>
      <c r="B17" s="37" t="s">
        <v>0</v>
      </c>
      <c r="C17" s="38" t="s">
        <v>19</v>
      </c>
      <c r="D17" s="38" t="s">
        <v>10</v>
      </c>
      <c r="E17" s="39"/>
      <c r="F17" s="40"/>
      <c r="G17" s="41" t="s">
        <v>14</v>
      </c>
      <c r="H17" s="42"/>
      <c r="I17" s="42"/>
      <c r="J17" s="42"/>
      <c r="K17" s="42"/>
      <c r="L17" s="42"/>
      <c r="M17" s="42"/>
      <c r="N17" s="42"/>
      <c r="O17" s="42"/>
      <c r="P17" s="42"/>
      <c r="Q17" s="42"/>
      <c r="R17" s="42"/>
      <c r="S17" s="42"/>
      <c r="T17" s="42"/>
      <c r="U17" s="42"/>
      <c r="V17" s="42"/>
      <c r="W17" s="42"/>
      <c r="X17" s="42"/>
      <c r="Y17" s="43" t="s">
        <v>11</v>
      </c>
      <c r="Z17" s="43"/>
      <c r="AA17" s="43"/>
      <c r="AB17" s="42" t="s">
        <v>14</v>
      </c>
      <c r="AC17" s="42"/>
      <c r="AD17" s="42"/>
      <c r="AE17" s="42"/>
      <c r="AF17" s="42"/>
      <c r="AG17" s="42"/>
      <c r="AH17" s="42"/>
      <c r="AI17" s="42"/>
      <c r="AJ17" s="42"/>
      <c r="AK17" s="42"/>
      <c r="AL17" s="42"/>
      <c r="AM17" s="44"/>
      <c r="AN17" s="45" t="s">
        <v>19</v>
      </c>
    </row>
    <row r="18" spans="1:40" ht="97.5" customHeight="1" thickBot="1">
      <c r="A18" s="46"/>
      <c r="B18" s="47"/>
      <c r="C18" s="48"/>
      <c r="D18" s="49"/>
      <c r="E18" s="50"/>
      <c r="F18" s="51"/>
      <c r="G18" s="52" t="s">
        <v>17</v>
      </c>
      <c r="H18" s="53"/>
      <c r="I18" s="53"/>
      <c r="J18" s="53" t="s">
        <v>18</v>
      </c>
      <c r="K18" s="53"/>
      <c r="L18" s="53"/>
      <c r="M18" s="53" t="s">
        <v>137</v>
      </c>
      <c r="N18" s="53"/>
      <c r="O18" s="53"/>
      <c r="P18" s="54" t="s">
        <v>138</v>
      </c>
      <c r="Q18" s="55"/>
      <c r="R18" s="56"/>
      <c r="S18" s="53" t="s">
        <v>2</v>
      </c>
      <c r="T18" s="53"/>
      <c r="U18" s="53"/>
      <c r="V18" s="53" t="s">
        <v>3</v>
      </c>
      <c r="W18" s="53"/>
      <c r="X18" s="53"/>
      <c r="Y18" s="57"/>
      <c r="Z18" s="57"/>
      <c r="AA18" s="57"/>
      <c r="AB18" s="58" t="s">
        <v>5</v>
      </c>
      <c r="AC18" s="58"/>
      <c r="AD18" s="58"/>
      <c r="AE18" s="58" t="s">
        <v>7</v>
      </c>
      <c r="AF18" s="58"/>
      <c r="AG18" s="58"/>
      <c r="AH18" s="58" t="s">
        <v>6</v>
      </c>
      <c r="AI18" s="58"/>
      <c r="AJ18" s="58"/>
      <c r="AK18" s="58" t="s">
        <v>8</v>
      </c>
      <c r="AL18" s="58"/>
      <c r="AM18" s="59"/>
      <c r="AN18" s="60"/>
    </row>
    <row r="19" spans="1:40" ht="106.5" customHeight="1" thickBot="1">
      <c r="A19" s="61"/>
      <c r="B19" s="47"/>
      <c r="C19" s="48"/>
      <c r="D19" s="62" t="s">
        <v>25</v>
      </c>
      <c r="E19" s="63" t="s">
        <v>4</v>
      </c>
      <c r="F19" s="64" t="s">
        <v>9</v>
      </c>
      <c r="G19" s="65" t="s">
        <v>25</v>
      </c>
      <c r="H19" s="66" t="s">
        <v>4</v>
      </c>
      <c r="I19" s="66" t="s">
        <v>9</v>
      </c>
      <c r="J19" s="66" t="s">
        <v>25</v>
      </c>
      <c r="K19" s="66" t="s">
        <v>4</v>
      </c>
      <c r="L19" s="66" t="s">
        <v>9</v>
      </c>
      <c r="M19" s="66" t="s">
        <v>25</v>
      </c>
      <c r="N19" s="66" t="s">
        <v>4</v>
      </c>
      <c r="O19" s="66" t="s">
        <v>9</v>
      </c>
      <c r="P19" s="66" t="s">
        <v>25</v>
      </c>
      <c r="Q19" s="66" t="s">
        <v>4</v>
      </c>
      <c r="R19" s="66" t="s">
        <v>9</v>
      </c>
      <c r="S19" s="63" t="s">
        <v>25</v>
      </c>
      <c r="T19" s="63" t="s">
        <v>4</v>
      </c>
      <c r="U19" s="63" t="s">
        <v>9</v>
      </c>
      <c r="V19" s="63" t="s">
        <v>25</v>
      </c>
      <c r="W19" s="63" t="s">
        <v>4</v>
      </c>
      <c r="X19" s="63" t="s">
        <v>9</v>
      </c>
      <c r="Y19" s="63" t="s">
        <v>26</v>
      </c>
      <c r="Z19" s="63" t="s">
        <v>4</v>
      </c>
      <c r="AA19" s="63" t="s">
        <v>9</v>
      </c>
      <c r="AB19" s="67" t="s">
        <v>25</v>
      </c>
      <c r="AC19" s="67" t="s">
        <v>4</v>
      </c>
      <c r="AD19" s="67" t="s">
        <v>9</v>
      </c>
      <c r="AE19" s="67" t="s">
        <v>25</v>
      </c>
      <c r="AF19" s="67" t="s">
        <v>4</v>
      </c>
      <c r="AG19" s="67" t="s">
        <v>9</v>
      </c>
      <c r="AH19" s="67" t="s">
        <v>25</v>
      </c>
      <c r="AI19" s="67" t="s">
        <v>4</v>
      </c>
      <c r="AJ19" s="67" t="s">
        <v>9</v>
      </c>
      <c r="AK19" s="67" t="s">
        <v>25</v>
      </c>
      <c r="AL19" s="67" t="s">
        <v>4</v>
      </c>
      <c r="AM19" s="68" t="s">
        <v>9</v>
      </c>
      <c r="AN19" s="69"/>
    </row>
    <row r="20" spans="1:40" ht="21" customHeight="1">
      <c r="A20" s="14"/>
      <c r="B20" s="70">
        <v>2</v>
      </c>
      <c r="C20" s="70">
        <f>'[1]Ծրագիր'!C20</f>
        <v>3</v>
      </c>
      <c r="D20" s="71">
        <v>4</v>
      </c>
      <c r="E20" s="72">
        <v>5</v>
      </c>
      <c r="F20" s="73">
        <v>6</v>
      </c>
      <c r="G20" s="74">
        <v>7</v>
      </c>
      <c r="H20" s="75">
        <v>8</v>
      </c>
      <c r="I20" s="72">
        <v>9</v>
      </c>
      <c r="J20" s="72">
        <v>10</v>
      </c>
      <c r="K20" s="75">
        <v>11</v>
      </c>
      <c r="L20" s="72">
        <v>12</v>
      </c>
      <c r="M20" s="75">
        <v>13</v>
      </c>
      <c r="N20" s="72">
        <v>14</v>
      </c>
      <c r="O20" s="75">
        <v>15</v>
      </c>
      <c r="P20" s="72">
        <v>16</v>
      </c>
      <c r="Q20" s="75">
        <v>17</v>
      </c>
      <c r="R20" s="72">
        <v>18</v>
      </c>
      <c r="S20" s="75">
        <v>19</v>
      </c>
      <c r="T20" s="72">
        <v>20</v>
      </c>
      <c r="U20" s="75">
        <v>21</v>
      </c>
      <c r="V20" s="72">
        <v>22</v>
      </c>
      <c r="W20" s="75">
        <v>23</v>
      </c>
      <c r="X20" s="72">
        <v>24</v>
      </c>
      <c r="Y20" s="72">
        <v>25</v>
      </c>
      <c r="Z20" s="75">
        <v>26</v>
      </c>
      <c r="AA20" s="72">
        <v>27</v>
      </c>
      <c r="AB20" s="72">
        <v>28</v>
      </c>
      <c r="AC20" s="75">
        <v>29</v>
      </c>
      <c r="AD20" s="72">
        <v>30</v>
      </c>
      <c r="AE20" s="72">
        <v>31</v>
      </c>
      <c r="AF20" s="75">
        <v>32</v>
      </c>
      <c r="AG20" s="72">
        <v>33</v>
      </c>
      <c r="AH20" s="72">
        <v>34</v>
      </c>
      <c r="AI20" s="75">
        <v>35</v>
      </c>
      <c r="AJ20" s="72">
        <v>36</v>
      </c>
      <c r="AK20" s="72">
        <v>37</v>
      </c>
      <c r="AL20" s="75">
        <v>38</v>
      </c>
      <c r="AM20" s="72">
        <v>39</v>
      </c>
      <c r="AN20" s="76">
        <v>40</v>
      </c>
    </row>
    <row r="21" spans="1:40" ht="35.25" customHeight="1">
      <c r="A21" s="14">
        <v>1</v>
      </c>
      <c r="B21" s="24" t="s">
        <v>28</v>
      </c>
      <c r="C21" s="16">
        <v>11310.8</v>
      </c>
      <c r="D21" s="17">
        <f>G21+J21+M21+P21+S21+V21</f>
        <v>138109.3</v>
      </c>
      <c r="E21" s="18">
        <f>H21+K21+N21+Q21+T21+W21</f>
        <v>138109.3</v>
      </c>
      <c r="F21" s="19">
        <f>D21-E21</f>
        <v>0</v>
      </c>
      <c r="G21" s="20">
        <v>15.8</v>
      </c>
      <c r="H21" s="20">
        <v>15.8</v>
      </c>
      <c r="I21" s="19">
        <f aca="true" t="shared" si="0" ref="I21:I84">G21-H21</f>
        <v>0</v>
      </c>
      <c r="J21" s="16">
        <v>150</v>
      </c>
      <c r="K21" s="16">
        <v>150</v>
      </c>
      <c r="L21" s="19"/>
      <c r="M21" s="21">
        <v>87.2</v>
      </c>
      <c r="N21" s="21">
        <v>87.2</v>
      </c>
      <c r="O21" s="19">
        <f>M21-N21</f>
        <v>0</v>
      </c>
      <c r="P21" s="16">
        <v>221.5</v>
      </c>
      <c r="Q21" s="16">
        <v>221.5</v>
      </c>
      <c r="R21" s="19">
        <f>P21-Q21</f>
        <v>0</v>
      </c>
      <c r="S21" s="22">
        <v>137634.8</v>
      </c>
      <c r="T21" s="22">
        <v>137634.8</v>
      </c>
      <c r="U21" s="19">
        <f aca="true" t="shared" si="1" ref="U21:U52">S21-T21</f>
        <v>0</v>
      </c>
      <c r="V21" s="18"/>
      <c r="W21" s="18"/>
      <c r="X21" s="19">
        <f aca="true" t="shared" si="2" ref="X21:X84">V21-W21</f>
        <v>0</v>
      </c>
      <c r="Y21" s="18">
        <f>AB21+AE21+AH21+AK21</f>
        <v>149420.09999999998</v>
      </c>
      <c r="Z21" s="17">
        <f>AC21+AF21+AI21+AL21</f>
        <v>137331.99999999997</v>
      </c>
      <c r="AA21" s="19">
        <f>Y21-Z21</f>
        <v>12088.100000000006</v>
      </c>
      <c r="AB21" s="16">
        <v>114811</v>
      </c>
      <c r="AC21" s="16">
        <v>114120</v>
      </c>
      <c r="AD21" s="19">
        <f aca="true" t="shared" si="3" ref="AD21:AD84">AB21-AC21</f>
        <v>691</v>
      </c>
      <c r="AE21" s="16">
        <f>C21+D21-AH21-AK21-AB21</f>
        <v>32378.899999999965</v>
      </c>
      <c r="AF21" s="16">
        <f>C21+E21-AC21-AI21-AL21-AN21</f>
        <v>21056.839999999975</v>
      </c>
      <c r="AG21" s="19">
        <f>AE21-AF21</f>
        <v>11322.05999999999</v>
      </c>
      <c r="AH21" s="17"/>
      <c r="AI21" s="18"/>
      <c r="AJ21" s="19">
        <f aca="true" t="shared" si="4" ref="AJ21:AJ84">AH21-AI21</f>
        <v>0</v>
      </c>
      <c r="AK21" s="19">
        <v>2230.2</v>
      </c>
      <c r="AL21" s="19">
        <v>2155.16</v>
      </c>
      <c r="AM21" s="19">
        <f aca="true" t="shared" si="5" ref="AM21:AM84">AK21-AL21</f>
        <v>75.03999999999996</v>
      </c>
      <c r="AN21" s="16">
        <v>12088.1</v>
      </c>
    </row>
    <row r="22" spans="1:40" ht="35.25" customHeight="1">
      <c r="A22" s="14">
        <v>2</v>
      </c>
      <c r="B22" s="24" t="s">
        <v>29</v>
      </c>
      <c r="C22" s="16">
        <v>820.5</v>
      </c>
      <c r="D22" s="17">
        <f>G22+J22+M22+P22+S22+V22</f>
        <v>95921.2</v>
      </c>
      <c r="E22" s="18">
        <f>H22+K22+N22+Q22+T22+W22</f>
        <v>95921.2</v>
      </c>
      <c r="F22" s="19">
        <f aca="true" t="shared" si="6" ref="F22:F85">D22-E22</f>
        <v>0</v>
      </c>
      <c r="G22" s="20"/>
      <c r="H22" s="20"/>
      <c r="I22" s="19">
        <f t="shared" si="0"/>
        <v>0</v>
      </c>
      <c r="J22" s="16">
        <v>325</v>
      </c>
      <c r="K22" s="16">
        <v>325</v>
      </c>
      <c r="L22" s="19">
        <f aca="true" t="shared" si="7" ref="L22:L85">J22-K22</f>
        <v>0</v>
      </c>
      <c r="M22" s="21">
        <v>1316</v>
      </c>
      <c r="N22" s="21">
        <v>1316</v>
      </c>
      <c r="O22" s="19">
        <f aca="true" t="shared" si="8" ref="O22:O85">M22-N22</f>
        <v>0</v>
      </c>
      <c r="P22" s="16">
        <v>0</v>
      </c>
      <c r="Q22" s="16">
        <v>0</v>
      </c>
      <c r="R22" s="19">
        <f aca="true" t="shared" si="9" ref="R22:R85">P22-Q22</f>
        <v>0</v>
      </c>
      <c r="S22" s="22">
        <v>94313.2</v>
      </c>
      <c r="T22" s="22">
        <v>94313.2</v>
      </c>
      <c r="U22" s="19">
        <f t="shared" si="1"/>
        <v>0</v>
      </c>
      <c r="V22" s="18">
        <v>-33</v>
      </c>
      <c r="W22" s="18">
        <v>-33</v>
      </c>
      <c r="X22" s="19">
        <f t="shared" si="2"/>
        <v>0</v>
      </c>
      <c r="Y22" s="18">
        <f>AB22+AE22+AH22+AK22</f>
        <v>96741.7</v>
      </c>
      <c r="Z22" s="17">
        <f>AC22+AF22+AI22+AL22</f>
        <v>91206.4</v>
      </c>
      <c r="AA22" s="19">
        <f aca="true" t="shared" si="10" ref="AA22:AA85">Y22-Z22</f>
        <v>5535.300000000003</v>
      </c>
      <c r="AB22" s="16">
        <v>82222.7</v>
      </c>
      <c r="AC22" s="16">
        <v>80962.63</v>
      </c>
      <c r="AD22" s="19">
        <f t="shared" si="3"/>
        <v>1260.0699999999924</v>
      </c>
      <c r="AE22" s="16">
        <f>C22+D22-AH22-AK22-AB22</f>
        <v>12322.300000000003</v>
      </c>
      <c r="AF22" s="16">
        <f>C22+E22-AC22-AI22-AL22-AN22</f>
        <v>8848.669999999991</v>
      </c>
      <c r="AG22" s="19">
        <f aca="true" t="shared" si="11" ref="AG22:AG85">AE22-AF22</f>
        <v>3473.630000000012</v>
      </c>
      <c r="AH22" s="17"/>
      <c r="AI22" s="18"/>
      <c r="AJ22" s="19">
        <f t="shared" si="4"/>
        <v>0</v>
      </c>
      <c r="AK22" s="19">
        <v>2196.7</v>
      </c>
      <c r="AL22" s="19">
        <v>1395.1</v>
      </c>
      <c r="AM22" s="19">
        <f t="shared" si="5"/>
        <v>801.5999999999999</v>
      </c>
      <c r="AN22" s="16">
        <v>5535.3</v>
      </c>
    </row>
    <row r="23" spans="1:40" ht="35.25" customHeight="1">
      <c r="A23" s="14">
        <v>3</v>
      </c>
      <c r="B23" s="24" t="s">
        <v>30</v>
      </c>
      <c r="C23" s="16">
        <v>8867.2</v>
      </c>
      <c r="D23" s="17">
        <f>G23+J23+M23+P23+S23+V23</f>
        <v>79316.62</v>
      </c>
      <c r="E23" s="18">
        <f>H23+K23+N23+Q23+T23+W23</f>
        <v>79316.62</v>
      </c>
      <c r="F23" s="19">
        <f t="shared" si="6"/>
        <v>0</v>
      </c>
      <c r="G23" s="20">
        <v>6.4</v>
      </c>
      <c r="H23" s="20">
        <v>6.4</v>
      </c>
      <c r="I23" s="19">
        <f t="shared" si="0"/>
        <v>0</v>
      </c>
      <c r="J23" s="16">
        <v>85.22</v>
      </c>
      <c r="K23" s="16">
        <v>85.22</v>
      </c>
      <c r="L23" s="19">
        <f t="shared" si="7"/>
        <v>0</v>
      </c>
      <c r="M23" s="21">
        <v>256.8</v>
      </c>
      <c r="N23" s="21">
        <v>256.8</v>
      </c>
      <c r="O23" s="19">
        <f t="shared" si="8"/>
        <v>0</v>
      </c>
      <c r="P23" s="16">
        <v>0</v>
      </c>
      <c r="Q23" s="16">
        <v>0</v>
      </c>
      <c r="R23" s="19">
        <f t="shared" si="9"/>
        <v>0</v>
      </c>
      <c r="S23" s="22">
        <v>78968.2</v>
      </c>
      <c r="T23" s="22">
        <v>78968.2</v>
      </c>
      <c r="U23" s="19">
        <f t="shared" si="1"/>
        <v>0</v>
      </c>
      <c r="V23" s="18"/>
      <c r="W23" s="18"/>
      <c r="X23" s="19">
        <f t="shared" si="2"/>
        <v>0</v>
      </c>
      <c r="Y23" s="18">
        <f>AB23+AE23+AH23+AK23</f>
        <v>88183.81999999999</v>
      </c>
      <c r="Z23" s="17">
        <f>AC23+AF23+AI23+AL23</f>
        <v>76745.61999999998</v>
      </c>
      <c r="AA23" s="19">
        <f t="shared" si="10"/>
        <v>11438.200000000012</v>
      </c>
      <c r="AB23" s="16">
        <v>66944.1</v>
      </c>
      <c r="AC23" s="16">
        <v>65309.39</v>
      </c>
      <c r="AD23" s="19">
        <f t="shared" si="3"/>
        <v>1634.7100000000064</v>
      </c>
      <c r="AE23" s="16">
        <f>C23+D23-AH23-AK23-AB23</f>
        <v>12652.719999999987</v>
      </c>
      <c r="AF23" s="16">
        <f>C23+E23-AC23-AI23-AL23-AN23</f>
        <v>9763.029999999992</v>
      </c>
      <c r="AG23" s="19">
        <f t="shared" si="11"/>
        <v>2889.689999999995</v>
      </c>
      <c r="AH23" s="17"/>
      <c r="AI23" s="18"/>
      <c r="AJ23" s="19">
        <f t="shared" si="4"/>
        <v>0</v>
      </c>
      <c r="AK23" s="19">
        <v>8587</v>
      </c>
      <c r="AL23" s="19">
        <v>1673.2</v>
      </c>
      <c r="AM23" s="19">
        <f t="shared" si="5"/>
        <v>6913.8</v>
      </c>
      <c r="AN23" s="16">
        <v>11438.2</v>
      </c>
    </row>
    <row r="24" spans="1:40" ht="35.25" customHeight="1">
      <c r="A24" s="14">
        <v>4</v>
      </c>
      <c r="B24" s="25" t="s">
        <v>134</v>
      </c>
      <c r="C24" s="16">
        <v>1807</v>
      </c>
      <c r="D24" s="17">
        <f>G24+J24+M24+P24+S24+V24</f>
        <v>60267</v>
      </c>
      <c r="E24" s="18">
        <f>H24+K24+N24+Q24+T24+W24</f>
        <v>60267</v>
      </c>
      <c r="F24" s="19">
        <f t="shared" si="6"/>
        <v>0</v>
      </c>
      <c r="G24" s="20"/>
      <c r="H24" s="20"/>
      <c r="I24" s="19">
        <f t="shared" si="0"/>
        <v>0</v>
      </c>
      <c r="J24" s="16">
        <v>207</v>
      </c>
      <c r="K24" s="16">
        <v>207</v>
      </c>
      <c r="L24" s="19">
        <f t="shared" si="7"/>
        <v>0</v>
      </c>
      <c r="M24" s="21">
        <v>255.6</v>
      </c>
      <c r="N24" s="21">
        <v>255.6</v>
      </c>
      <c r="O24" s="19">
        <f t="shared" si="8"/>
        <v>0</v>
      </c>
      <c r="P24" s="16">
        <v>96.3</v>
      </c>
      <c r="Q24" s="16">
        <v>96.3</v>
      </c>
      <c r="R24" s="19">
        <f t="shared" si="9"/>
        <v>0</v>
      </c>
      <c r="S24" s="22">
        <v>59708.1</v>
      </c>
      <c r="T24" s="22">
        <v>59708.1</v>
      </c>
      <c r="U24" s="19">
        <f t="shared" si="1"/>
        <v>0</v>
      </c>
      <c r="V24" s="18"/>
      <c r="W24" s="18"/>
      <c r="X24" s="19">
        <f t="shared" si="2"/>
        <v>0</v>
      </c>
      <c r="Y24" s="18">
        <f>AB24+AE24+AH24+AK24</f>
        <v>62074</v>
      </c>
      <c r="Z24" s="17">
        <f>AC24+AF24+AI24+AL24</f>
        <v>59535</v>
      </c>
      <c r="AA24" s="19">
        <f t="shared" si="10"/>
        <v>2539</v>
      </c>
      <c r="AB24" s="16">
        <v>52063.8</v>
      </c>
      <c r="AC24" s="16">
        <v>51655.49</v>
      </c>
      <c r="AD24" s="19">
        <f t="shared" si="3"/>
        <v>408.31000000000495</v>
      </c>
      <c r="AE24" s="16">
        <f>C24+D24-AH24-AK24-AB24</f>
        <v>8212.399999999994</v>
      </c>
      <c r="AF24" s="16">
        <f>C24+E24-AC24-AI24-AL24-AN24</f>
        <v>6135.910000000002</v>
      </c>
      <c r="AG24" s="19">
        <f t="shared" si="11"/>
        <v>2076.4899999999925</v>
      </c>
      <c r="AH24" s="17"/>
      <c r="AI24" s="18"/>
      <c r="AJ24" s="19">
        <f t="shared" si="4"/>
        <v>0</v>
      </c>
      <c r="AK24" s="19">
        <v>1797.8</v>
      </c>
      <c r="AL24" s="19">
        <v>1743.6</v>
      </c>
      <c r="AM24" s="19">
        <f t="shared" si="5"/>
        <v>54.200000000000045</v>
      </c>
      <c r="AN24" s="16">
        <v>2539</v>
      </c>
    </row>
    <row r="25" spans="1:40" ht="35.25" customHeight="1">
      <c r="A25" s="14">
        <v>5</v>
      </c>
      <c r="B25" s="24" t="s">
        <v>136</v>
      </c>
      <c r="C25" s="16">
        <v>800.2</v>
      </c>
      <c r="D25" s="17">
        <f>G25+J25+M25+P25+S25+V25</f>
        <v>114224</v>
      </c>
      <c r="E25" s="18">
        <f>H25+K25+N25+Q25+T25+W25</f>
        <v>114224</v>
      </c>
      <c r="F25" s="19">
        <f t="shared" si="6"/>
        <v>0</v>
      </c>
      <c r="G25" s="20"/>
      <c r="H25" s="20"/>
      <c r="I25" s="19">
        <f t="shared" si="0"/>
        <v>0</v>
      </c>
      <c r="J25" s="16">
        <v>160</v>
      </c>
      <c r="K25" s="16">
        <v>160</v>
      </c>
      <c r="L25" s="19">
        <f t="shared" si="7"/>
        <v>0</v>
      </c>
      <c r="M25" s="21">
        <v>268.8</v>
      </c>
      <c r="N25" s="21">
        <v>268.8</v>
      </c>
      <c r="O25" s="19">
        <f t="shared" si="8"/>
        <v>0</v>
      </c>
      <c r="P25" s="16">
        <v>0</v>
      </c>
      <c r="Q25" s="16">
        <v>0</v>
      </c>
      <c r="R25" s="19">
        <f t="shared" si="9"/>
        <v>0</v>
      </c>
      <c r="S25" s="22">
        <v>113795.2</v>
      </c>
      <c r="T25" s="22">
        <v>113795.2</v>
      </c>
      <c r="U25" s="19">
        <f t="shared" si="1"/>
        <v>0</v>
      </c>
      <c r="V25" s="18"/>
      <c r="W25" s="18"/>
      <c r="X25" s="19">
        <f t="shared" si="2"/>
        <v>0</v>
      </c>
      <c r="Y25" s="18">
        <f>AB25+AE25+AH25+AK25</f>
        <v>115024.2</v>
      </c>
      <c r="Z25" s="17">
        <f>AC25+AF25+AI25+AL25</f>
        <v>108088.4</v>
      </c>
      <c r="AA25" s="19">
        <f t="shared" si="10"/>
        <v>6935.800000000003</v>
      </c>
      <c r="AB25" s="16">
        <v>93639</v>
      </c>
      <c r="AC25" s="16">
        <v>93441.32</v>
      </c>
      <c r="AD25" s="19">
        <f t="shared" si="3"/>
        <v>197.67999999999302</v>
      </c>
      <c r="AE25" s="16">
        <f>C25+D25-AH25-AK25-AB25</f>
        <v>20079.09999999999</v>
      </c>
      <c r="AF25" s="16">
        <f>C25+E25-AC25-AI25-AL25-AN25</f>
        <v>13355.07999999999</v>
      </c>
      <c r="AG25" s="19">
        <f t="shared" si="11"/>
        <v>6724.02</v>
      </c>
      <c r="AH25" s="17"/>
      <c r="AI25" s="18"/>
      <c r="AJ25" s="19">
        <f t="shared" si="4"/>
        <v>0</v>
      </c>
      <c r="AK25" s="19">
        <v>1306.1</v>
      </c>
      <c r="AL25" s="19">
        <v>1292</v>
      </c>
      <c r="AM25" s="19">
        <f t="shared" si="5"/>
        <v>14.099999999999909</v>
      </c>
      <c r="AN25" s="16">
        <v>6935.8</v>
      </c>
    </row>
    <row r="26" spans="1:40" ht="35.25" customHeight="1">
      <c r="A26" s="14">
        <v>6</v>
      </c>
      <c r="B26" s="24" t="s">
        <v>31</v>
      </c>
      <c r="C26" s="16">
        <v>2182.4</v>
      </c>
      <c r="D26" s="17">
        <f>G26+J26+M26+P26+S26+V26</f>
        <v>73208.8</v>
      </c>
      <c r="E26" s="18">
        <f>H26+K26+N26+Q26+T26+W26</f>
        <v>73208.8</v>
      </c>
      <c r="F26" s="19">
        <f t="shared" si="6"/>
        <v>0</v>
      </c>
      <c r="G26" s="20"/>
      <c r="H26" s="20"/>
      <c r="I26" s="19">
        <f t="shared" si="0"/>
        <v>0</v>
      </c>
      <c r="J26" s="16">
        <v>98</v>
      </c>
      <c r="K26" s="16">
        <v>98</v>
      </c>
      <c r="L26" s="19">
        <f t="shared" si="7"/>
        <v>0</v>
      </c>
      <c r="M26" s="21"/>
      <c r="N26" s="21"/>
      <c r="O26" s="19">
        <f t="shared" si="8"/>
        <v>0</v>
      </c>
      <c r="P26" s="16">
        <v>0</v>
      </c>
      <c r="Q26" s="16">
        <v>0</v>
      </c>
      <c r="R26" s="19">
        <f t="shared" si="9"/>
        <v>0</v>
      </c>
      <c r="S26" s="22">
        <v>73110.8</v>
      </c>
      <c r="T26" s="22">
        <v>73110.8</v>
      </c>
      <c r="U26" s="19">
        <f t="shared" si="1"/>
        <v>0</v>
      </c>
      <c r="V26" s="18"/>
      <c r="W26" s="18"/>
      <c r="X26" s="19">
        <f t="shared" si="2"/>
        <v>0</v>
      </c>
      <c r="Y26" s="18">
        <f>AB26+AE26+AH26+AK26</f>
        <v>75391.2</v>
      </c>
      <c r="Z26" s="17">
        <f>AC26+AF26+AI26+AL26</f>
        <v>73048.2</v>
      </c>
      <c r="AA26" s="19">
        <f t="shared" si="10"/>
        <v>2343</v>
      </c>
      <c r="AB26" s="16">
        <v>65370.4</v>
      </c>
      <c r="AC26" s="16">
        <v>65362.89</v>
      </c>
      <c r="AD26" s="19">
        <f t="shared" si="3"/>
        <v>7.510000000002037</v>
      </c>
      <c r="AE26" s="16">
        <f>C26+D26-AH26-AK26-AB26</f>
        <v>8493.499999999993</v>
      </c>
      <c r="AF26" s="16">
        <f>C26+E26-AC26-AI26-AL26-AN26</f>
        <v>6237.339999999998</v>
      </c>
      <c r="AG26" s="19">
        <f t="shared" si="11"/>
        <v>2256.1599999999944</v>
      </c>
      <c r="AH26" s="17"/>
      <c r="AI26" s="18"/>
      <c r="AJ26" s="19">
        <f t="shared" si="4"/>
        <v>0</v>
      </c>
      <c r="AK26" s="19">
        <v>1527.3</v>
      </c>
      <c r="AL26" s="19">
        <v>1447.97</v>
      </c>
      <c r="AM26" s="19">
        <f t="shared" si="5"/>
        <v>79.32999999999993</v>
      </c>
      <c r="AN26" s="16">
        <v>2343</v>
      </c>
    </row>
    <row r="27" spans="1:40" ht="35.25" customHeight="1">
      <c r="A27" s="14">
        <v>7</v>
      </c>
      <c r="B27" s="24" t="s">
        <v>32</v>
      </c>
      <c r="C27" s="16">
        <v>1789.6</v>
      </c>
      <c r="D27" s="17">
        <f>G27+J27+M27+P27+S27+V27</f>
        <v>74067.66</v>
      </c>
      <c r="E27" s="18">
        <f>H27+K27+N27+Q27+T27+W27</f>
        <v>74067.66</v>
      </c>
      <c r="F27" s="19">
        <f t="shared" si="6"/>
        <v>0</v>
      </c>
      <c r="G27" s="20"/>
      <c r="H27" s="20"/>
      <c r="I27" s="19">
        <f t="shared" si="0"/>
        <v>0</v>
      </c>
      <c r="J27" s="16">
        <v>70.36</v>
      </c>
      <c r="K27" s="16">
        <v>70.36</v>
      </c>
      <c r="L27" s="19">
        <f t="shared" si="7"/>
        <v>0</v>
      </c>
      <c r="M27" s="21">
        <v>120</v>
      </c>
      <c r="N27" s="21">
        <v>120</v>
      </c>
      <c r="O27" s="19">
        <f t="shared" si="8"/>
        <v>0</v>
      </c>
      <c r="P27" s="16">
        <v>200</v>
      </c>
      <c r="Q27" s="16">
        <v>200</v>
      </c>
      <c r="R27" s="19">
        <f t="shared" si="9"/>
        <v>0</v>
      </c>
      <c r="S27" s="22">
        <v>73677.3</v>
      </c>
      <c r="T27" s="22">
        <v>73677.3</v>
      </c>
      <c r="U27" s="19">
        <f t="shared" si="1"/>
        <v>0</v>
      </c>
      <c r="V27" s="18"/>
      <c r="W27" s="18"/>
      <c r="X27" s="19">
        <f t="shared" si="2"/>
        <v>0</v>
      </c>
      <c r="Y27" s="18">
        <f>AB27+AE27+AH27+AK27</f>
        <v>75857.26000000001</v>
      </c>
      <c r="Z27" s="17">
        <f>AC27+AF27+AI27+AL27</f>
        <v>70130.06000000001</v>
      </c>
      <c r="AA27" s="19">
        <f t="shared" si="10"/>
        <v>5727.199999999997</v>
      </c>
      <c r="AB27" s="16">
        <v>63584.6</v>
      </c>
      <c r="AC27" s="16">
        <v>62518.4</v>
      </c>
      <c r="AD27" s="19">
        <f t="shared" si="3"/>
        <v>1066.199999999997</v>
      </c>
      <c r="AE27" s="16">
        <f>C27+D27-AH27-AK27-AB27</f>
        <v>11084.960000000014</v>
      </c>
      <c r="AF27" s="16">
        <f>C27+E27-AC27-AI27-AL27-AN27</f>
        <v>6464.460000000007</v>
      </c>
      <c r="AG27" s="19">
        <f t="shared" si="11"/>
        <v>4620.500000000006</v>
      </c>
      <c r="AH27" s="17"/>
      <c r="AI27" s="18"/>
      <c r="AJ27" s="19">
        <f t="shared" si="4"/>
        <v>0</v>
      </c>
      <c r="AK27" s="19">
        <v>1187.7</v>
      </c>
      <c r="AL27" s="19">
        <v>1147.2</v>
      </c>
      <c r="AM27" s="19">
        <f t="shared" si="5"/>
        <v>40.5</v>
      </c>
      <c r="AN27" s="16">
        <v>5727.2</v>
      </c>
    </row>
    <row r="28" spans="1:40" ht="35.25" customHeight="1">
      <c r="A28" s="14">
        <v>8</v>
      </c>
      <c r="B28" s="24" t="s">
        <v>33</v>
      </c>
      <c r="C28" s="16">
        <v>1233.8</v>
      </c>
      <c r="D28" s="17">
        <f>G28+J28+M28+P28+S28+V28</f>
        <v>82060.68</v>
      </c>
      <c r="E28" s="18">
        <f>H28+K28+N28+Q28+T28+W28</f>
        <v>82060.68</v>
      </c>
      <c r="F28" s="19">
        <f t="shared" si="6"/>
        <v>0</v>
      </c>
      <c r="G28" s="20"/>
      <c r="H28" s="20"/>
      <c r="I28" s="19">
        <f t="shared" si="0"/>
        <v>0</v>
      </c>
      <c r="J28" s="16">
        <v>381</v>
      </c>
      <c r="K28" s="16">
        <v>381</v>
      </c>
      <c r="L28" s="19">
        <f t="shared" si="7"/>
        <v>0</v>
      </c>
      <c r="M28" s="21"/>
      <c r="N28" s="21"/>
      <c r="O28" s="19">
        <f t="shared" si="8"/>
        <v>0</v>
      </c>
      <c r="P28" s="16">
        <v>221.48</v>
      </c>
      <c r="Q28" s="16">
        <v>221.48</v>
      </c>
      <c r="R28" s="19">
        <f t="shared" si="9"/>
        <v>0</v>
      </c>
      <c r="S28" s="22">
        <v>81458.2</v>
      </c>
      <c r="T28" s="22">
        <v>81458.2</v>
      </c>
      <c r="U28" s="19">
        <f t="shared" si="1"/>
        <v>0</v>
      </c>
      <c r="V28" s="18"/>
      <c r="W28" s="18"/>
      <c r="X28" s="19">
        <f t="shared" si="2"/>
        <v>0</v>
      </c>
      <c r="Y28" s="18">
        <f>AB28+AE28+AH28+AK28</f>
        <v>83294.48</v>
      </c>
      <c r="Z28" s="17">
        <f>AC28+AF28+AI28+AL28</f>
        <v>79909.87999999999</v>
      </c>
      <c r="AA28" s="19">
        <f t="shared" si="10"/>
        <v>3384.600000000006</v>
      </c>
      <c r="AB28" s="16">
        <v>71550.6</v>
      </c>
      <c r="AC28" s="16">
        <v>71047.45</v>
      </c>
      <c r="AD28" s="19">
        <f t="shared" si="3"/>
        <v>503.15000000000873</v>
      </c>
      <c r="AE28" s="16">
        <f>C28+D28-AH28-AK28-AB28</f>
        <v>10291.479999999996</v>
      </c>
      <c r="AF28" s="16">
        <f>C28+E28-AC28-AI28-AL28-AN28</f>
        <v>7410.029999999999</v>
      </c>
      <c r="AG28" s="19">
        <f t="shared" si="11"/>
        <v>2881.449999999997</v>
      </c>
      <c r="AH28" s="17"/>
      <c r="AI28" s="18"/>
      <c r="AJ28" s="19">
        <f t="shared" si="4"/>
        <v>0</v>
      </c>
      <c r="AK28" s="19">
        <v>1452.4</v>
      </c>
      <c r="AL28" s="19">
        <v>1452.4</v>
      </c>
      <c r="AM28" s="19">
        <f t="shared" si="5"/>
        <v>0</v>
      </c>
      <c r="AN28" s="16">
        <v>3384.6</v>
      </c>
    </row>
    <row r="29" spans="1:40" ht="35.25" customHeight="1">
      <c r="A29" s="14">
        <v>9</v>
      </c>
      <c r="B29" s="24" t="s">
        <v>34</v>
      </c>
      <c r="C29" s="16">
        <v>2402.8</v>
      </c>
      <c r="D29" s="17">
        <f>G29+J29+M29+P29+S29+V29</f>
        <v>83432.7</v>
      </c>
      <c r="E29" s="18">
        <f>H29+K29+N29+Q29+T29+W29</f>
        <v>83432.7</v>
      </c>
      <c r="F29" s="19">
        <f t="shared" si="6"/>
        <v>0</v>
      </c>
      <c r="G29" s="20"/>
      <c r="H29" s="20"/>
      <c r="I29" s="19">
        <f t="shared" si="0"/>
        <v>0</v>
      </c>
      <c r="J29" s="16">
        <v>166</v>
      </c>
      <c r="K29" s="16">
        <v>166</v>
      </c>
      <c r="L29" s="19">
        <f t="shared" si="7"/>
        <v>0</v>
      </c>
      <c r="M29" s="21"/>
      <c r="N29" s="21"/>
      <c r="O29" s="19">
        <f t="shared" si="8"/>
        <v>0</v>
      </c>
      <c r="P29" s="16">
        <v>0</v>
      </c>
      <c r="Q29" s="16">
        <v>0</v>
      </c>
      <c r="R29" s="19">
        <f t="shared" si="9"/>
        <v>0</v>
      </c>
      <c r="S29" s="22">
        <v>83266.7</v>
      </c>
      <c r="T29" s="22">
        <v>83266.7</v>
      </c>
      <c r="U29" s="19">
        <f t="shared" si="1"/>
        <v>0</v>
      </c>
      <c r="V29" s="18"/>
      <c r="W29" s="18"/>
      <c r="X29" s="19">
        <f t="shared" si="2"/>
        <v>0</v>
      </c>
      <c r="Y29" s="18">
        <f>AB29+AE29+AH29+AK29</f>
        <v>85835.5</v>
      </c>
      <c r="Z29" s="17">
        <f>AC29+AF29+AI29+AL29</f>
        <v>83217</v>
      </c>
      <c r="AA29" s="19">
        <f t="shared" si="10"/>
        <v>2618.5</v>
      </c>
      <c r="AB29" s="16">
        <v>72899.4</v>
      </c>
      <c r="AC29" s="16">
        <v>72538.91</v>
      </c>
      <c r="AD29" s="19">
        <f t="shared" si="3"/>
        <v>360.4899999999907</v>
      </c>
      <c r="AE29" s="16">
        <f>C29+D29-AH29-AK29-AB29</f>
        <v>12605.100000000006</v>
      </c>
      <c r="AF29" s="16">
        <f>C29+E29-AC29-AI29-AL29-AN29</f>
        <v>10390.089999999997</v>
      </c>
      <c r="AG29" s="19">
        <f t="shared" si="11"/>
        <v>2215.0100000000093</v>
      </c>
      <c r="AH29" s="17"/>
      <c r="AI29" s="18"/>
      <c r="AJ29" s="19">
        <f t="shared" si="4"/>
        <v>0</v>
      </c>
      <c r="AK29" s="19">
        <v>331</v>
      </c>
      <c r="AL29" s="19">
        <v>288</v>
      </c>
      <c r="AM29" s="19">
        <f t="shared" si="5"/>
        <v>43</v>
      </c>
      <c r="AN29" s="16">
        <v>2618.5</v>
      </c>
    </row>
    <row r="30" spans="1:40" ht="35.25" customHeight="1">
      <c r="A30" s="14">
        <v>10</v>
      </c>
      <c r="B30" s="24" t="s">
        <v>35</v>
      </c>
      <c r="C30" s="16">
        <v>7231.1</v>
      </c>
      <c r="D30" s="17">
        <f>G30+J30+M30+P30+S30+V30</f>
        <v>102183.59999999999</v>
      </c>
      <c r="E30" s="18">
        <f>H30+K30+N30+Q30+T30+W30</f>
        <v>102183.59999999999</v>
      </c>
      <c r="F30" s="19">
        <f t="shared" si="6"/>
        <v>0</v>
      </c>
      <c r="G30" s="20">
        <v>4.7</v>
      </c>
      <c r="H30" s="20">
        <v>4.7</v>
      </c>
      <c r="I30" s="19">
        <f t="shared" si="0"/>
        <v>0</v>
      </c>
      <c r="J30" s="16">
        <v>85</v>
      </c>
      <c r="K30" s="16">
        <v>85</v>
      </c>
      <c r="L30" s="19">
        <f t="shared" si="7"/>
        <v>0</v>
      </c>
      <c r="M30" s="21"/>
      <c r="N30" s="21"/>
      <c r="O30" s="19">
        <f t="shared" si="8"/>
        <v>0</v>
      </c>
      <c r="P30" s="16">
        <v>0</v>
      </c>
      <c r="Q30" s="16">
        <v>0</v>
      </c>
      <c r="R30" s="19">
        <f t="shared" si="9"/>
        <v>0</v>
      </c>
      <c r="S30" s="22">
        <v>102093.9</v>
      </c>
      <c r="T30" s="22">
        <v>102093.9</v>
      </c>
      <c r="U30" s="19">
        <f t="shared" si="1"/>
        <v>0</v>
      </c>
      <c r="V30" s="18"/>
      <c r="W30" s="18"/>
      <c r="X30" s="19">
        <f t="shared" si="2"/>
        <v>0</v>
      </c>
      <c r="Y30" s="18">
        <f>AB30+AE30+AH30+AK30</f>
        <v>109414.7</v>
      </c>
      <c r="Z30" s="17">
        <f>AC30+AF30+AI30+AL30</f>
        <v>104061.5</v>
      </c>
      <c r="AA30" s="19">
        <f t="shared" si="10"/>
        <v>5353.199999999997</v>
      </c>
      <c r="AB30" s="16">
        <v>91625.5</v>
      </c>
      <c r="AC30" s="16">
        <v>90134.72</v>
      </c>
      <c r="AD30" s="19">
        <f t="shared" si="3"/>
        <v>1490.7799999999988</v>
      </c>
      <c r="AE30" s="16">
        <f>C30+D30-AH30-AK30-AB30</f>
        <v>15475.800000000003</v>
      </c>
      <c r="AF30" s="16">
        <f>C30+E30-AC30-AI30-AL30-AN30</f>
        <v>12238.679999999997</v>
      </c>
      <c r="AG30" s="19">
        <f t="shared" si="11"/>
        <v>3237.1200000000063</v>
      </c>
      <c r="AH30" s="17"/>
      <c r="AI30" s="18"/>
      <c r="AJ30" s="19">
        <f t="shared" si="4"/>
        <v>0</v>
      </c>
      <c r="AK30" s="19">
        <v>2313.4</v>
      </c>
      <c r="AL30" s="19">
        <v>1688.1</v>
      </c>
      <c r="AM30" s="19">
        <f t="shared" si="5"/>
        <v>625.3000000000002</v>
      </c>
      <c r="AN30" s="16">
        <v>5353.2</v>
      </c>
    </row>
    <row r="31" spans="1:40" ht="35.25" customHeight="1">
      <c r="A31" s="14">
        <v>11</v>
      </c>
      <c r="B31" s="24" t="s">
        <v>36</v>
      </c>
      <c r="C31" s="16">
        <v>3522</v>
      </c>
      <c r="D31" s="17">
        <f>G31+J31+M31+P31+S31+V31</f>
        <v>81836</v>
      </c>
      <c r="E31" s="18">
        <f>H31+K31+N31+Q31+T31+W31</f>
        <v>81836</v>
      </c>
      <c r="F31" s="19">
        <f t="shared" si="6"/>
        <v>0</v>
      </c>
      <c r="G31" s="20"/>
      <c r="H31" s="20"/>
      <c r="I31" s="19">
        <f t="shared" si="0"/>
        <v>0</v>
      </c>
      <c r="J31" s="20">
        <v>503</v>
      </c>
      <c r="K31" s="20">
        <v>503</v>
      </c>
      <c r="L31" s="19">
        <f t="shared" si="7"/>
        <v>0</v>
      </c>
      <c r="M31" s="21">
        <v>133.2</v>
      </c>
      <c r="N31" s="21">
        <v>133.2</v>
      </c>
      <c r="O31" s="19">
        <f t="shared" si="8"/>
        <v>0</v>
      </c>
      <c r="P31" s="16">
        <v>990</v>
      </c>
      <c r="Q31" s="16">
        <v>990</v>
      </c>
      <c r="R31" s="19">
        <f t="shared" si="9"/>
        <v>0</v>
      </c>
      <c r="S31" s="22">
        <v>80209.8</v>
      </c>
      <c r="T31" s="22">
        <v>80209.8</v>
      </c>
      <c r="U31" s="19">
        <f t="shared" si="1"/>
        <v>0</v>
      </c>
      <c r="V31" s="18"/>
      <c r="W31" s="18"/>
      <c r="X31" s="19">
        <f t="shared" si="2"/>
        <v>0</v>
      </c>
      <c r="Y31" s="18">
        <f>AB31+AE31+AH31+AK31</f>
        <v>85358</v>
      </c>
      <c r="Z31" s="17">
        <f>AC31+AF31+AI31+AL31</f>
        <v>83601</v>
      </c>
      <c r="AA31" s="19">
        <f t="shared" si="10"/>
        <v>1757</v>
      </c>
      <c r="AB31" s="16">
        <v>72806.1</v>
      </c>
      <c r="AC31" s="16">
        <v>72594.5</v>
      </c>
      <c r="AD31" s="19">
        <f t="shared" si="3"/>
        <v>211.60000000000582</v>
      </c>
      <c r="AE31" s="16">
        <f>C31+D31-AH31-AK31-AB31</f>
        <v>8462.399999999994</v>
      </c>
      <c r="AF31" s="16">
        <f>C31+E31-AC31-AI31-AL31-AN31</f>
        <v>7217.24</v>
      </c>
      <c r="AG31" s="19">
        <f t="shared" si="11"/>
        <v>1245.1599999999944</v>
      </c>
      <c r="AH31" s="17"/>
      <c r="AI31" s="18"/>
      <c r="AJ31" s="19">
        <f t="shared" si="4"/>
        <v>0</v>
      </c>
      <c r="AK31" s="19">
        <v>4089.5</v>
      </c>
      <c r="AL31" s="19">
        <v>3789.26</v>
      </c>
      <c r="AM31" s="19">
        <f t="shared" si="5"/>
        <v>300.2399999999998</v>
      </c>
      <c r="AN31" s="16">
        <v>1757</v>
      </c>
    </row>
    <row r="32" spans="1:40" ht="35.25" customHeight="1">
      <c r="A32" s="14">
        <v>12</v>
      </c>
      <c r="B32" s="24" t="s">
        <v>37</v>
      </c>
      <c r="C32" s="16">
        <v>2305.9</v>
      </c>
      <c r="D32" s="17">
        <f>G32+J32+M32+P32+S32+V32</f>
        <v>85987.3</v>
      </c>
      <c r="E32" s="18">
        <f>H32+K32+N32+Q32+T32+W32</f>
        <v>85987.3</v>
      </c>
      <c r="F32" s="19">
        <f t="shared" si="6"/>
        <v>0</v>
      </c>
      <c r="G32" s="20"/>
      <c r="H32" s="20"/>
      <c r="I32" s="19">
        <f t="shared" si="0"/>
        <v>0</v>
      </c>
      <c r="J32" s="16">
        <v>38</v>
      </c>
      <c r="K32" s="16">
        <v>38</v>
      </c>
      <c r="L32" s="19">
        <f t="shared" si="7"/>
        <v>0</v>
      </c>
      <c r="M32" s="21"/>
      <c r="N32" s="21"/>
      <c r="O32" s="19">
        <f t="shared" si="8"/>
        <v>0</v>
      </c>
      <c r="P32" s="16">
        <v>650</v>
      </c>
      <c r="Q32" s="16">
        <v>650</v>
      </c>
      <c r="R32" s="19">
        <f t="shared" si="9"/>
        <v>0</v>
      </c>
      <c r="S32" s="22">
        <v>85433.1</v>
      </c>
      <c r="T32" s="22">
        <v>85433.1</v>
      </c>
      <c r="U32" s="19">
        <f t="shared" si="1"/>
        <v>0</v>
      </c>
      <c r="V32" s="16">
        <v>-133.8</v>
      </c>
      <c r="W32" s="16">
        <v>-133.8</v>
      </c>
      <c r="X32" s="19">
        <f t="shared" si="2"/>
        <v>0</v>
      </c>
      <c r="Y32" s="18">
        <f>AB32+AE32+AH32+AK32</f>
        <v>88293.2</v>
      </c>
      <c r="Z32" s="17">
        <f>AC32+AF32+AI32+AL32</f>
        <v>83921.6</v>
      </c>
      <c r="AA32" s="19">
        <f t="shared" si="10"/>
        <v>4371.599999999991</v>
      </c>
      <c r="AB32" s="16">
        <v>76297.7</v>
      </c>
      <c r="AC32" s="16">
        <v>75764.74</v>
      </c>
      <c r="AD32" s="19">
        <f t="shared" si="3"/>
        <v>532.9599999999919</v>
      </c>
      <c r="AE32" s="16">
        <f>C32+D32-AH32-AK32-AB32</f>
        <v>10539.399999999994</v>
      </c>
      <c r="AF32" s="16">
        <f>C32+E32-AC32-AI32-AL32-AN32</f>
        <v>6700.759999999991</v>
      </c>
      <c r="AG32" s="19">
        <f t="shared" si="11"/>
        <v>3838.640000000003</v>
      </c>
      <c r="AH32" s="17"/>
      <c r="AI32" s="18"/>
      <c r="AJ32" s="19">
        <f t="shared" si="4"/>
        <v>0</v>
      </c>
      <c r="AK32" s="19">
        <v>1456.1</v>
      </c>
      <c r="AL32" s="19">
        <v>1456.1</v>
      </c>
      <c r="AM32" s="19">
        <f t="shared" si="5"/>
        <v>0</v>
      </c>
      <c r="AN32" s="16">
        <v>4371.6</v>
      </c>
    </row>
    <row r="33" spans="1:40" ht="35.25" customHeight="1">
      <c r="A33" s="14">
        <v>13</v>
      </c>
      <c r="B33" s="24" t="s">
        <v>38</v>
      </c>
      <c r="C33" s="16">
        <v>6645.5</v>
      </c>
      <c r="D33" s="17">
        <f>G33+J33+M33+P33+S33+V33</f>
        <v>96474.15000000001</v>
      </c>
      <c r="E33" s="18">
        <f>H33+K33+N33+Q33+T33+W33</f>
        <v>96474.15000000001</v>
      </c>
      <c r="F33" s="19">
        <f t="shared" si="6"/>
        <v>0</v>
      </c>
      <c r="G33" s="20">
        <v>10</v>
      </c>
      <c r="H33" s="20">
        <v>10</v>
      </c>
      <c r="I33" s="19">
        <f t="shared" si="0"/>
        <v>0</v>
      </c>
      <c r="J33" s="16">
        <v>312.85</v>
      </c>
      <c r="K33" s="16">
        <v>312.85</v>
      </c>
      <c r="L33" s="19">
        <f t="shared" si="7"/>
        <v>0</v>
      </c>
      <c r="M33" s="21"/>
      <c r="N33" s="21"/>
      <c r="O33" s="19">
        <f t="shared" si="8"/>
        <v>0</v>
      </c>
      <c r="P33" s="16">
        <v>0</v>
      </c>
      <c r="Q33" s="16">
        <v>0</v>
      </c>
      <c r="R33" s="19">
        <f t="shared" si="9"/>
        <v>0</v>
      </c>
      <c r="S33" s="22">
        <v>96151.3</v>
      </c>
      <c r="T33" s="22">
        <v>96151.3</v>
      </c>
      <c r="U33" s="19">
        <f t="shared" si="1"/>
        <v>0</v>
      </c>
      <c r="V33" s="18"/>
      <c r="W33" s="18"/>
      <c r="X33" s="19">
        <f t="shared" si="2"/>
        <v>0</v>
      </c>
      <c r="Y33" s="18">
        <f>AB33+AE33+AH33+AK33</f>
        <v>103119.65000000001</v>
      </c>
      <c r="Z33" s="17">
        <f>AC33+AF33+AI33+AL33</f>
        <v>96235.15000000001</v>
      </c>
      <c r="AA33" s="19">
        <f t="shared" si="10"/>
        <v>6884.5</v>
      </c>
      <c r="AB33" s="16">
        <v>82600</v>
      </c>
      <c r="AC33" s="16">
        <v>81576.76</v>
      </c>
      <c r="AD33" s="19">
        <f t="shared" si="3"/>
        <v>1023.2400000000052</v>
      </c>
      <c r="AE33" s="16">
        <f>C33+D33-AH33-AK33-AB33</f>
        <v>18477.65000000001</v>
      </c>
      <c r="AF33" s="16">
        <f>C33+E33-AC33-AI33-AL33-AN33</f>
        <v>13071.390000000014</v>
      </c>
      <c r="AG33" s="19">
        <f t="shared" si="11"/>
        <v>5406.259999999995</v>
      </c>
      <c r="AH33" s="17"/>
      <c r="AI33" s="18"/>
      <c r="AJ33" s="19">
        <f t="shared" si="4"/>
        <v>0</v>
      </c>
      <c r="AK33" s="19">
        <v>2042</v>
      </c>
      <c r="AL33" s="19">
        <v>1587</v>
      </c>
      <c r="AM33" s="19">
        <f t="shared" si="5"/>
        <v>455</v>
      </c>
      <c r="AN33" s="16">
        <v>6884.5</v>
      </c>
    </row>
    <row r="34" spans="1:40" ht="35.25" customHeight="1">
      <c r="A34" s="14">
        <v>14</v>
      </c>
      <c r="B34" s="24" t="s">
        <v>39</v>
      </c>
      <c r="C34" s="16">
        <v>2690.4</v>
      </c>
      <c r="D34" s="17">
        <f>G34+J34+M34+P34+S34+V34</f>
        <v>71952.12</v>
      </c>
      <c r="E34" s="18">
        <f>H34+K34+N34+Q34+T34+W34</f>
        <v>71952.12</v>
      </c>
      <c r="F34" s="19">
        <f t="shared" si="6"/>
        <v>0</v>
      </c>
      <c r="G34" s="20">
        <v>4.9</v>
      </c>
      <c r="H34" s="20">
        <v>4.9</v>
      </c>
      <c r="I34" s="19">
        <f t="shared" si="0"/>
        <v>0</v>
      </c>
      <c r="J34" s="16">
        <v>96</v>
      </c>
      <c r="K34" s="16">
        <v>96</v>
      </c>
      <c r="L34" s="19">
        <f t="shared" si="7"/>
        <v>0</v>
      </c>
      <c r="M34" s="21">
        <v>129.6</v>
      </c>
      <c r="N34" s="21">
        <v>129.6</v>
      </c>
      <c r="O34" s="19">
        <f t="shared" si="8"/>
        <v>0</v>
      </c>
      <c r="P34" s="16">
        <v>426.12</v>
      </c>
      <c r="Q34" s="16">
        <v>426.12</v>
      </c>
      <c r="R34" s="19">
        <f t="shared" si="9"/>
        <v>0</v>
      </c>
      <c r="S34" s="22">
        <v>71295.5</v>
      </c>
      <c r="T34" s="22">
        <v>71295.5</v>
      </c>
      <c r="U34" s="19">
        <f t="shared" si="1"/>
        <v>0</v>
      </c>
      <c r="V34" s="18"/>
      <c r="W34" s="18"/>
      <c r="X34" s="19">
        <f t="shared" si="2"/>
        <v>0</v>
      </c>
      <c r="Y34" s="18">
        <f>AB34+AE34+AH34+AK34</f>
        <v>74642.51999999999</v>
      </c>
      <c r="Z34" s="17">
        <f>AC34+AF34+AI34+AL34</f>
        <v>71059.81999999998</v>
      </c>
      <c r="AA34" s="19">
        <f t="shared" si="10"/>
        <v>3582.7000000000116</v>
      </c>
      <c r="AB34" s="16">
        <v>62132.5</v>
      </c>
      <c r="AC34" s="16">
        <v>62132.46</v>
      </c>
      <c r="AD34" s="19">
        <f t="shared" si="3"/>
        <v>0.040000000000873115</v>
      </c>
      <c r="AE34" s="16">
        <f>C34+D34-AH34-AK34-AB34</f>
        <v>11244.479999999996</v>
      </c>
      <c r="AF34" s="16">
        <f>C34+E34-AC34-AI34-AL34-AN34</f>
        <v>8270.01999999999</v>
      </c>
      <c r="AG34" s="19">
        <f t="shared" si="11"/>
        <v>2974.4600000000064</v>
      </c>
      <c r="AH34" s="17"/>
      <c r="AI34" s="18"/>
      <c r="AJ34" s="19">
        <f t="shared" si="4"/>
        <v>0</v>
      </c>
      <c r="AK34" s="19">
        <v>1265.54</v>
      </c>
      <c r="AL34" s="19">
        <v>657.34</v>
      </c>
      <c r="AM34" s="19">
        <f t="shared" si="5"/>
        <v>608.1999999999999</v>
      </c>
      <c r="AN34" s="16">
        <v>3582.7</v>
      </c>
    </row>
    <row r="35" spans="1:40" ht="35.25" customHeight="1">
      <c r="A35" s="14">
        <v>15</v>
      </c>
      <c r="B35" s="25" t="s">
        <v>40</v>
      </c>
      <c r="C35" s="16">
        <v>3484.8</v>
      </c>
      <c r="D35" s="17">
        <f>G35+J35+M35+P35+S35+V35</f>
        <v>67162.1</v>
      </c>
      <c r="E35" s="18">
        <f>H35+K35+N35+Q35+T35+W35</f>
        <v>67162.1</v>
      </c>
      <c r="F35" s="19">
        <f t="shared" si="6"/>
        <v>0</v>
      </c>
      <c r="G35" s="20"/>
      <c r="H35" s="20"/>
      <c r="I35" s="19">
        <f t="shared" si="0"/>
        <v>0</v>
      </c>
      <c r="J35" s="16">
        <v>570.6</v>
      </c>
      <c r="K35" s="16">
        <v>570.6</v>
      </c>
      <c r="L35" s="19">
        <f t="shared" si="7"/>
        <v>0</v>
      </c>
      <c r="M35" s="21">
        <v>249.6</v>
      </c>
      <c r="N35" s="21">
        <v>249.6</v>
      </c>
      <c r="O35" s="19">
        <f t="shared" si="8"/>
        <v>0</v>
      </c>
      <c r="P35" s="16">
        <v>569.1</v>
      </c>
      <c r="Q35" s="16">
        <v>569.1</v>
      </c>
      <c r="R35" s="19">
        <f t="shared" si="9"/>
        <v>0</v>
      </c>
      <c r="S35" s="22">
        <v>65772.8</v>
      </c>
      <c r="T35" s="22">
        <v>65772.8</v>
      </c>
      <c r="U35" s="19">
        <f t="shared" si="1"/>
        <v>0</v>
      </c>
      <c r="V35" s="18"/>
      <c r="W35" s="18"/>
      <c r="X35" s="19">
        <f t="shared" si="2"/>
        <v>0</v>
      </c>
      <c r="Y35" s="18">
        <f>AB35+AE35+AH35+AK35</f>
        <v>70646.90000000001</v>
      </c>
      <c r="Z35" s="17">
        <f>AC35+AF35+AI35+AL35</f>
        <v>64704.000000000015</v>
      </c>
      <c r="AA35" s="19">
        <f t="shared" si="10"/>
        <v>5942.899999999994</v>
      </c>
      <c r="AB35" s="16">
        <v>57690</v>
      </c>
      <c r="AC35" s="16">
        <v>56122.4</v>
      </c>
      <c r="AD35" s="19">
        <f t="shared" si="3"/>
        <v>1567.5999999999985</v>
      </c>
      <c r="AE35" s="16">
        <f>C35+D35-AH35-AK35-AB35</f>
        <v>10656.900000000009</v>
      </c>
      <c r="AF35" s="16">
        <f>C35+E35-AC35-AI35-AL35-AN35</f>
        <v>6856.300000000008</v>
      </c>
      <c r="AG35" s="19">
        <f t="shared" si="11"/>
        <v>3800.6000000000004</v>
      </c>
      <c r="AH35" s="17"/>
      <c r="AI35" s="18"/>
      <c r="AJ35" s="19">
        <f t="shared" si="4"/>
        <v>0</v>
      </c>
      <c r="AK35" s="19">
        <v>2300</v>
      </c>
      <c r="AL35" s="19">
        <v>1725.3</v>
      </c>
      <c r="AM35" s="19">
        <f t="shared" si="5"/>
        <v>574.7</v>
      </c>
      <c r="AN35" s="16">
        <v>5942.9</v>
      </c>
    </row>
    <row r="36" spans="1:40" ht="35.25" customHeight="1">
      <c r="A36" s="14">
        <v>16</v>
      </c>
      <c r="B36" s="24" t="s">
        <v>41</v>
      </c>
      <c r="C36" s="16">
        <v>12451.8</v>
      </c>
      <c r="D36" s="17">
        <f>G36+J36+M36+P36+S36+V36</f>
        <v>89772.79999999999</v>
      </c>
      <c r="E36" s="18">
        <f>H36+K36+N36+Q36+T36+W36</f>
        <v>89772.79999999999</v>
      </c>
      <c r="F36" s="19">
        <f t="shared" si="6"/>
        <v>0</v>
      </c>
      <c r="G36" s="20">
        <v>5.4</v>
      </c>
      <c r="H36" s="20">
        <v>5.4</v>
      </c>
      <c r="I36" s="19">
        <f t="shared" si="0"/>
        <v>0</v>
      </c>
      <c r="J36" s="16">
        <v>62.1</v>
      </c>
      <c r="K36" s="16">
        <v>62.1</v>
      </c>
      <c r="L36" s="19">
        <f t="shared" si="7"/>
        <v>0</v>
      </c>
      <c r="M36" s="21">
        <v>417.6</v>
      </c>
      <c r="N36" s="21">
        <v>417.6</v>
      </c>
      <c r="O36" s="19">
        <f t="shared" si="8"/>
        <v>0</v>
      </c>
      <c r="P36" s="16">
        <v>217.8</v>
      </c>
      <c r="Q36" s="16">
        <v>217.8</v>
      </c>
      <c r="R36" s="19">
        <f t="shared" si="9"/>
        <v>0</v>
      </c>
      <c r="S36" s="22">
        <v>89069.9</v>
      </c>
      <c r="T36" s="22">
        <v>89069.9</v>
      </c>
      <c r="U36" s="19">
        <f t="shared" si="1"/>
        <v>0</v>
      </c>
      <c r="V36" s="18"/>
      <c r="W36" s="18"/>
      <c r="X36" s="19">
        <f t="shared" si="2"/>
        <v>0</v>
      </c>
      <c r="Y36" s="18">
        <f>AB36+AE36+AH36+AK36</f>
        <v>102224.59999999999</v>
      </c>
      <c r="Z36" s="17">
        <f>AC36+AF36+AI36+AL36</f>
        <v>84877.3</v>
      </c>
      <c r="AA36" s="19">
        <f t="shared" si="10"/>
        <v>17347.29999999999</v>
      </c>
      <c r="AB36" s="16">
        <v>77000</v>
      </c>
      <c r="AC36" s="16">
        <v>75033.5</v>
      </c>
      <c r="AD36" s="19">
        <f t="shared" si="3"/>
        <v>1966.5</v>
      </c>
      <c r="AE36" s="16">
        <f>C36+D36-AH36-AK36-AB36</f>
        <v>23631.29999999999</v>
      </c>
      <c r="AF36" s="16">
        <f>C36+E36-AC36-AI36-AL36-AN36</f>
        <v>8540.999999999993</v>
      </c>
      <c r="AG36" s="19">
        <f t="shared" si="11"/>
        <v>15090.299999999996</v>
      </c>
      <c r="AH36" s="17"/>
      <c r="AI36" s="18"/>
      <c r="AJ36" s="19">
        <f t="shared" si="4"/>
        <v>0</v>
      </c>
      <c r="AK36" s="19">
        <v>1593.3</v>
      </c>
      <c r="AL36" s="19">
        <v>1302.8</v>
      </c>
      <c r="AM36" s="19">
        <f t="shared" si="5"/>
        <v>290.5</v>
      </c>
      <c r="AN36" s="16">
        <v>17347.3</v>
      </c>
    </row>
    <row r="37" spans="1:40" ht="35.25" customHeight="1">
      <c r="A37" s="14">
        <v>17</v>
      </c>
      <c r="B37" s="24" t="s">
        <v>42</v>
      </c>
      <c r="C37" s="16">
        <v>2697.2</v>
      </c>
      <c r="D37" s="17">
        <f>G37+J37+M37+P37+S37+V37</f>
        <v>61875.799999999996</v>
      </c>
      <c r="E37" s="18">
        <f>H37+K37+N37+Q37+T37+W37</f>
        <v>61875.799999999996</v>
      </c>
      <c r="F37" s="19">
        <f t="shared" si="6"/>
        <v>0</v>
      </c>
      <c r="G37" s="20">
        <v>30</v>
      </c>
      <c r="H37" s="20">
        <v>30</v>
      </c>
      <c r="I37" s="19">
        <f t="shared" si="0"/>
        <v>0</v>
      </c>
      <c r="J37" s="16">
        <v>45.4</v>
      </c>
      <c r="K37" s="16">
        <v>45.4</v>
      </c>
      <c r="L37" s="19">
        <f t="shared" si="7"/>
        <v>0</v>
      </c>
      <c r="M37" s="21">
        <v>208.8</v>
      </c>
      <c r="N37" s="21">
        <v>208.8</v>
      </c>
      <c r="O37" s="19">
        <f t="shared" si="8"/>
        <v>0</v>
      </c>
      <c r="P37" s="16">
        <v>0</v>
      </c>
      <c r="Q37" s="16">
        <v>0</v>
      </c>
      <c r="R37" s="19">
        <f t="shared" si="9"/>
        <v>0</v>
      </c>
      <c r="S37" s="22">
        <v>61591.6</v>
      </c>
      <c r="T37" s="22">
        <v>61591.6</v>
      </c>
      <c r="U37" s="19">
        <f t="shared" si="1"/>
        <v>0</v>
      </c>
      <c r="V37" s="18"/>
      <c r="W37" s="18"/>
      <c r="X37" s="19">
        <f t="shared" si="2"/>
        <v>0</v>
      </c>
      <c r="Y37" s="18">
        <f>AB37+AE37+AH37+AK37</f>
        <v>64572.99999999999</v>
      </c>
      <c r="Z37" s="17">
        <f>AC37+AF37+AI37+AL37</f>
        <v>61540.99999999999</v>
      </c>
      <c r="AA37" s="19">
        <f t="shared" si="10"/>
        <v>3032</v>
      </c>
      <c r="AB37" s="16">
        <v>56040.6</v>
      </c>
      <c r="AC37" s="16">
        <v>56031</v>
      </c>
      <c r="AD37" s="19">
        <f t="shared" si="3"/>
        <v>9.599999999998545</v>
      </c>
      <c r="AE37" s="16">
        <f>C37+D37-AH37-AK37-AB37</f>
        <v>7805.299999999996</v>
      </c>
      <c r="AF37" s="16">
        <f>C37+E37-AC37-AI37-AL37-AN37</f>
        <v>4957.299999999993</v>
      </c>
      <c r="AG37" s="19">
        <f t="shared" si="11"/>
        <v>2848.0000000000027</v>
      </c>
      <c r="AH37" s="17"/>
      <c r="AI37" s="18"/>
      <c r="AJ37" s="19">
        <f t="shared" si="4"/>
        <v>0</v>
      </c>
      <c r="AK37" s="19">
        <v>727.1</v>
      </c>
      <c r="AL37" s="19">
        <v>552.7</v>
      </c>
      <c r="AM37" s="19">
        <f t="shared" si="5"/>
        <v>174.39999999999998</v>
      </c>
      <c r="AN37" s="16">
        <v>3032</v>
      </c>
    </row>
    <row r="38" spans="1:40" ht="35.25" customHeight="1">
      <c r="A38" s="14">
        <v>18</v>
      </c>
      <c r="B38" s="24" t="s">
        <v>43</v>
      </c>
      <c r="C38" s="16">
        <v>4300</v>
      </c>
      <c r="D38" s="17">
        <f>G38+J38+M38+P38+S38+V38</f>
        <v>80115.1</v>
      </c>
      <c r="E38" s="18">
        <f>H38+K38+N38+Q38+T38+W38</f>
        <v>80115.1</v>
      </c>
      <c r="F38" s="19">
        <f t="shared" si="6"/>
        <v>0</v>
      </c>
      <c r="G38" s="20"/>
      <c r="H38" s="20"/>
      <c r="I38" s="19">
        <f t="shared" si="0"/>
        <v>0</v>
      </c>
      <c r="J38" s="16">
        <v>18.5</v>
      </c>
      <c r="K38" s="16">
        <v>18.5</v>
      </c>
      <c r="L38" s="19">
        <f t="shared" si="7"/>
        <v>0</v>
      </c>
      <c r="M38" s="21">
        <v>127.2</v>
      </c>
      <c r="N38" s="21">
        <v>127.2</v>
      </c>
      <c r="O38" s="19">
        <f t="shared" si="8"/>
        <v>0</v>
      </c>
      <c r="P38" s="16">
        <v>199.3</v>
      </c>
      <c r="Q38" s="16">
        <v>199.3</v>
      </c>
      <c r="R38" s="19">
        <f t="shared" si="9"/>
        <v>0</v>
      </c>
      <c r="S38" s="22">
        <v>79770.1</v>
      </c>
      <c r="T38" s="22">
        <v>79770.1</v>
      </c>
      <c r="U38" s="19">
        <f t="shared" si="1"/>
        <v>0</v>
      </c>
      <c r="V38" s="18"/>
      <c r="W38" s="18"/>
      <c r="X38" s="19">
        <f t="shared" si="2"/>
        <v>0</v>
      </c>
      <c r="Y38" s="18">
        <f>AB38+AE38+AH38+AK38</f>
        <v>84415.1</v>
      </c>
      <c r="Z38" s="17">
        <f>AC38+AF38+AI38+AL38</f>
        <v>83517.6</v>
      </c>
      <c r="AA38" s="19">
        <f t="shared" si="10"/>
        <v>897.5</v>
      </c>
      <c r="AB38" s="16">
        <v>66775</v>
      </c>
      <c r="AC38" s="16">
        <v>66632.97</v>
      </c>
      <c r="AD38" s="19">
        <f t="shared" si="3"/>
        <v>142.02999999999884</v>
      </c>
      <c r="AE38" s="16">
        <f>C38+D38-AH38-AK38-AB38</f>
        <v>11419.600000000006</v>
      </c>
      <c r="AF38" s="16">
        <f>C38+E38-AC38-AI38-AL38-AN38</f>
        <v>10665.630000000005</v>
      </c>
      <c r="AG38" s="19">
        <f t="shared" si="11"/>
        <v>753.9700000000012</v>
      </c>
      <c r="AH38" s="17"/>
      <c r="AI38" s="18"/>
      <c r="AJ38" s="19">
        <f t="shared" si="4"/>
        <v>0</v>
      </c>
      <c r="AK38" s="19">
        <v>6220.5</v>
      </c>
      <c r="AL38" s="19">
        <v>6219</v>
      </c>
      <c r="AM38" s="19">
        <f t="shared" si="5"/>
        <v>1.5</v>
      </c>
      <c r="AN38" s="16">
        <v>897.5</v>
      </c>
    </row>
    <row r="39" spans="1:40" ht="35.25" customHeight="1">
      <c r="A39" s="14">
        <v>19</v>
      </c>
      <c r="B39" s="24" t="s">
        <v>44</v>
      </c>
      <c r="C39" s="16">
        <v>2070.5</v>
      </c>
      <c r="D39" s="17">
        <f>G39+J39+M39+P39+S39+V39</f>
        <v>79173.38</v>
      </c>
      <c r="E39" s="18">
        <f>H39+K39+N39+Q39+T39+W39</f>
        <v>79173.38</v>
      </c>
      <c r="F39" s="19">
        <f t="shared" si="6"/>
        <v>0</v>
      </c>
      <c r="G39" s="20"/>
      <c r="H39" s="20"/>
      <c r="I39" s="19">
        <f t="shared" si="0"/>
        <v>0</v>
      </c>
      <c r="J39" s="16">
        <v>11.88</v>
      </c>
      <c r="K39" s="16">
        <v>11.88</v>
      </c>
      <c r="L39" s="19">
        <f t="shared" si="7"/>
        <v>0</v>
      </c>
      <c r="M39" s="21"/>
      <c r="N39" s="21"/>
      <c r="O39" s="19">
        <f t="shared" si="8"/>
        <v>0</v>
      </c>
      <c r="P39" s="16">
        <v>0</v>
      </c>
      <c r="Q39" s="16">
        <v>0</v>
      </c>
      <c r="R39" s="19">
        <f t="shared" si="9"/>
        <v>0</v>
      </c>
      <c r="S39" s="22">
        <v>79161.5</v>
      </c>
      <c r="T39" s="22">
        <v>79161.5</v>
      </c>
      <c r="U39" s="19">
        <f t="shared" si="1"/>
        <v>0</v>
      </c>
      <c r="V39" s="18"/>
      <c r="W39" s="18"/>
      <c r="X39" s="19">
        <f t="shared" si="2"/>
        <v>0</v>
      </c>
      <c r="Y39" s="18">
        <f>AB39+AE39+AH39+AK39</f>
        <v>81243.88</v>
      </c>
      <c r="Z39" s="17">
        <f>AC39+AF39+AI39+AL39</f>
        <v>78090.28</v>
      </c>
      <c r="AA39" s="19">
        <f t="shared" si="10"/>
        <v>3153.600000000006</v>
      </c>
      <c r="AB39" s="16">
        <v>70319.5</v>
      </c>
      <c r="AC39" s="16">
        <v>69823.62</v>
      </c>
      <c r="AD39" s="19">
        <f t="shared" si="3"/>
        <v>495.88000000000466</v>
      </c>
      <c r="AE39" s="16">
        <f>C39+D39-AH39-AK39-AB39</f>
        <v>9562.48000000001</v>
      </c>
      <c r="AF39" s="16">
        <f>C39+E39-AC39-AI39-AL39-AN39</f>
        <v>6929.760000000009</v>
      </c>
      <c r="AG39" s="19">
        <f t="shared" si="11"/>
        <v>2632.720000000001</v>
      </c>
      <c r="AH39" s="17"/>
      <c r="AI39" s="18"/>
      <c r="AJ39" s="19">
        <f t="shared" si="4"/>
        <v>0</v>
      </c>
      <c r="AK39" s="19">
        <v>1361.9</v>
      </c>
      <c r="AL39" s="19">
        <v>1336.9</v>
      </c>
      <c r="AM39" s="19">
        <f t="shared" si="5"/>
        <v>25</v>
      </c>
      <c r="AN39" s="16">
        <v>3153.6</v>
      </c>
    </row>
    <row r="40" spans="1:40" ht="35.25" customHeight="1">
      <c r="A40" s="14">
        <v>20</v>
      </c>
      <c r="B40" s="24" t="s">
        <v>45</v>
      </c>
      <c r="C40" s="16">
        <v>1103.6</v>
      </c>
      <c r="D40" s="17">
        <f>G40+J40+M40+P40+S40+V40</f>
        <v>80741.20000000001</v>
      </c>
      <c r="E40" s="18">
        <f>H40+K40+N40+Q40+T40+W40</f>
        <v>80741.20000000001</v>
      </c>
      <c r="F40" s="19">
        <f t="shared" si="6"/>
        <v>0</v>
      </c>
      <c r="G40" s="20"/>
      <c r="H40" s="20"/>
      <c r="I40" s="19">
        <f t="shared" si="0"/>
        <v>0</v>
      </c>
      <c r="J40" s="16">
        <v>100.1</v>
      </c>
      <c r="K40" s="16">
        <v>100.1</v>
      </c>
      <c r="L40" s="19">
        <f t="shared" si="7"/>
        <v>0</v>
      </c>
      <c r="M40" s="21"/>
      <c r="N40" s="21"/>
      <c r="O40" s="19">
        <f t="shared" si="8"/>
        <v>0</v>
      </c>
      <c r="P40" s="16">
        <v>0</v>
      </c>
      <c r="Q40" s="16">
        <v>0</v>
      </c>
      <c r="R40" s="19">
        <f t="shared" si="9"/>
        <v>0</v>
      </c>
      <c r="S40" s="22">
        <v>80641.1</v>
      </c>
      <c r="T40" s="22">
        <v>80641.1</v>
      </c>
      <c r="U40" s="19">
        <f t="shared" si="1"/>
        <v>0</v>
      </c>
      <c r="V40" s="18"/>
      <c r="W40" s="18"/>
      <c r="X40" s="19">
        <f t="shared" si="2"/>
        <v>0</v>
      </c>
      <c r="Y40" s="18">
        <f>AB40+AE40+AH40+AK40</f>
        <v>81844.80000000002</v>
      </c>
      <c r="Z40" s="17">
        <f>AC40+AF40+AI40+AL40</f>
        <v>77828.50000000001</v>
      </c>
      <c r="AA40" s="19">
        <f t="shared" si="10"/>
        <v>4016.300000000003</v>
      </c>
      <c r="AB40" s="16">
        <v>70623.5</v>
      </c>
      <c r="AC40" s="16">
        <v>70184.7</v>
      </c>
      <c r="AD40" s="19">
        <f t="shared" si="3"/>
        <v>438.8000000000029</v>
      </c>
      <c r="AE40" s="16">
        <f>C40+D40-AH40-AK40-AB40</f>
        <v>9923.60000000002</v>
      </c>
      <c r="AF40" s="16">
        <f>C40+E40-AC40-AI40-AL40-AN40</f>
        <v>6349.000000000021</v>
      </c>
      <c r="AG40" s="19">
        <f t="shared" si="11"/>
        <v>3574.5999999999995</v>
      </c>
      <c r="AH40" s="17"/>
      <c r="AI40" s="18"/>
      <c r="AJ40" s="19">
        <f t="shared" si="4"/>
        <v>0</v>
      </c>
      <c r="AK40" s="19">
        <v>1297.7</v>
      </c>
      <c r="AL40" s="19">
        <v>1294.8</v>
      </c>
      <c r="AM40" s="19">
        <f t="shared" si="5"/>
        <v>2.900000000000091</v>
      </c>
      <c r="AN40" s="16">
        <v>4016.3</v>
      </c>
    </row>
    <row r="41" spans="1:40" ht="35.25" customHeight="1">
      <c r="A41" s="14">
        <v>21</v>
      </c>
      <c r="B41" s="25" t="s">
        <v>46</v>
      </c>
      <c r="C41" s="16">
        <v>5557.6</v>
      </c>
      <c r="D41" s="17">
        <f>G41+J41+M41+P41+S41+V41</f>
        <v>86790.3</v>
      </c>
      <c r="E41" s="18">
        <f>H41+K41+N41+Q41+T41+W41</f>
        <v>86790.3</v>
      </c>
      <c r="F41" s="19">
        <f t="shared" si="6"/>
        <v>0</v>
      </c>
      <c r="G41" s="20"/>
      <c r="H41" s="20"/>
      <c r="I41" s="19">
        <f t="shared" si="0"/>
        <v>0</v>
      </c>
      <c r="J41" s="16">
        <v>3</v>
      </c>
      <c r="K41" s="16">
        <v>3</v>
      </c>
      <c r="L41" s="19">
        <f t="shared" si="7"/>
        <v>0</v>
      </c>
      <c r="M41" s="21">
        <v>129.6</v>
      </c>
      <c r="N41" s="21">
        <v>129.6</v>
      </c>
      <c r="O41" s="19">
        <f t="shared" si="8"/>
        <v>0</v>
      </c>
      <c r="P41" s="16">
        <v>0</v>
      </c>
      <c r="Q41" s="16">
        <v>0</v>
      </c>
      <c r="R41" s="19">
        <f t="shared" si="9"/>
        <v>0</v>
      </c>
      <c r="S41" s="22">
        <v>86657.7</v>
      </c>
      <c r="T41" s="22">
        <v>86657.7</v>
      </c>
      <c r="U41" s="19">
        <f t="shared" si="1"/>
        <v>0</v>
      </c>
      <c r="V41" s="18"/>
      <c r="W41" s="18"/>
      <c r="X41" s="19">
        <f t="shared" si="2"/>
        <v>0</v>
      </c>
      <c r="Y41" s="18">
        <f>AB41+AE41+AH41+AK41</f>
        <v>92347.90000000001</v>
      </c>
      <c r="Z41" s="17">
        <f>AC41+AF41+AI41+AL41</f>
        <v>91083.1</v>
      </c>
      <c r="AA41" s="19">
        <f t="shared" si="10"/>
        <v>1264.800000000003</v>
      </c>
      <c r="AB41" s="16">
        <v>80100</v>
      </c>
      <c r="AC41" s="16">
        <v>79882.8</v>
      </c>
      <c r="AD41" s="19">
        <f t="shared" si="3"/>
        <v>217.1999999999971</v>
      </c>
      <c r="AE41" s="16">
        <f>C41+D41-AH41-AK41-AB41</f>
        <v>10213.600000000006</v>
      </c>
      <c r="AF41" s="16">
        <f>C41+E41-AC41-AI41-AL41-AN41</f>
        <v>9191.100000000006</v>
      </c>
      <c r="AG41" s="19">
        <f t="shared" si="11"/>
        <v>1022.5</v>
      </c>
      <c r="AH41" s="17"/>
      <c r="AI41" s="18"/>
      <c r="AJ41" s="19">
        <f t="shared" si="4"/>
        <v>0</v>
      </c>
      <c r="AK41" s="19">
        <v>2034.3</v>
      </c>
      <c r="AL41" s="19">
        <v>2009.2</v>
      </c>
      <c r="AM41" s="19">
        <f t="shared" si="5"/>
        <v>25.09999999999991</v>
      </c>
      <c r="AN41" s="16">
        <v>1264.8</v>
      </c>
    </row>
    <row r="42" spans="1:40" ht="35.25" customHeight="1">
      <c r="A42" s="14">
        <v>22</v>
      </c>
      <c r="B42" s="24" t="s">
        <v>91</v>
      </c>
      <c r="C42" s="16">
        <v>1252</v>
      </c>
      <c r="D42" s="17">
        <f>G42+J42+M42+P42+S42+V42</f>
        <v>73566.3</v>
      </c>
      <c r="E42" s="18">
        <f>H42+K42+N42+Q42+T42+W42</f>
        <v>73566.3</v>
      </c>
      <c r="F42" s="19">
        <f t="shared" si="6"/>
        <v>0</v>
      </c>
      <c r="G42" s="20"/>
      <c r="H42" s="20"/>
      <c r="I42" s="19">
        <f t="shared" si="0"/>
        <v>0</v>
      </c>
      <c r="J42" s="16">
        <v>90.2</v>
      </c>
      <c r="K42" s="16">
        <v>90.2</v>
      </c>
      <c r="L42" s="19">
        <f t="shared" si="7"/>
        <v>0</v>
      </c>
      <c r="M42" s="21"/>
      <c r="N42" s="21"/>
      <c r="O42" s="19">
        <f t="shared" si="8"/>
        <v>0</v>
      </c>
      <c r="P42" s="16">
        <v>0</v>
      </c>
      <c r="Q42" s="16">
        <v>0</v>
      </c>
      <c r="R42" s="19">
        <f t="shared" si="9"/>
        <v>0</v>
      </c>
      <c r="S42" s="22">
        <v>73476.1</v>
      </c>
      <c r="T42" s="22">
        <v>73476.1</v>
      </c>
      <c r="U42" s="19">
        <f t="shared" si="1"/>
        <v>0</v>
      </c>
      <c r="V42" s="16"/>
      <c r="W42" s="16"/>
      <c r="X42" s="19">
        <f t="shared" si="2"/>
        <v>0</v>
      </c>
      <c r="Y42" s="18">
        <f>AB42+AE42+AH42+AK42</f>
        <v>74818.3</v>
      </c>
      <c r="Z42" s="17">
        <f>AC42+AF42+AI42+AL42</f>
        <v>71198.5</v>
      </c>
      <c r="AA42" s="19">
        <f t="shared" si="10"/>
        <v>3619.800000000003</v>
      </c>
      <c r="AB42" s="16">
        <v>63838.7</v>
      </c>
      <c r="AC42" s="16">
        <v>62000</v>
      </c>
      <c r="AD42" s="19">
        <f t="shared" si="3"/>
        <v>1838.699999999997</v>
      </c>
      <c r="AE42" s="16">
        <f>C42+D42-AH42-AK42-AB42</f>
        <v>9632.600000000006</v>
      </c>
      <c r="AF42" s="16">
        <f>C42+E42-AC42-AI42-AL42-AN42</f>
        <v>7966.500000000003</v>
      </c>
      <c r="AG42" s="19">
        <f t="shared" si="11"/>
        <v>1666.100000000003</v>
      </c>
      <c r="AH42" s="17"/>
      <c r="AI42" s="18"/>
      <c r="AJ42" s="19">
        <f t="shared" si="4"/>
        <v>0</v>
      </c>
      <c r="AK42" s="19">
        <v>1347</v>
      </c>
      <c r="AL42" s="19">
        <v>1232</v>
      </c>
      <c r="AM42" s="19">
        <f t="shared" si="5"/>
        <v>115</v>
      </c>
      <c r="AN42" s="16">
        <v>3619.8</v>
      </c>
    </row>
    <row r="43" spans="1:40" ht="35.25" customHeight="1">
      <c r="A43" s="14">
        <v>23</v>
      </c>
      <c r="B43" s="24" t="s">
        <v>47</v>
      </c>
      <c r="C43" s="16">
        <v>1959.4</v>
      </c>
      <c r="D43" s="17">
        <f>G43+J43+M43+P43+S43+V43</f>
        <v>60684.7</v>
      </c>
      <c r="E43" s="18">
        <f>H43+K43+N43+Q43+T43+W43</f>
        <v>60684.7</v>
      </c>
      <c r="F43" s="19">
        <f t="shared" si="6"/>
        <v>0</v>
      </c>
      <c r="G43" s="20"/>
      <c r="H43" s="20"/>
      <c r="I43" s="19">
        <f t="shared" si="0"/>
        <v>0</v>
      </c>
      <c r="J43" s="16">
        <v>6</v>
      </c>
      <c r="K43" s="16">
        <v>6</v>
      </c>
      <c r="L43" s="19">
        <f t="shared" si="7"/>
        <v>0</v>
      </c>
      <c r="M43" s="21"/>
      <c r="N43" s="21"/>
      <c r="O43" s="19">
        <f t="shared" si="8"/>
        <v>0</v>
      </c>
      <c r="P43" s="16">
        <v>500</v>
      </c>
      <c r="Q43" s="16">
        <v>500</v>
      </c>
      <c r="R43" s="19">
        <f t="shared" si="9"/>
        <v>0</v>
      </c>
      <c r="S43" s="22">
        <v>60178.7</v>
      </c>
      <c r="T43" s="22">
        <v>60178.7</v>
      </c>
      <c r="U43" s="19">
        <f t="shared" si="1"/>
        <v>0</v>
      </c>
      <c r="V43" s="18"/>
      <c r="W43" s="18"/>
      <c r="X43" s="19">
        <f t="shared" si="2"/>
        <v>0</v>
      </c>
      <c r="Y43" s="18">
        <f>AB43+AE43+AH43+AK43</f>
        <v>62644.1</v>
      </c>
      <c r="Z43" s="17">
        <f>AC43+AF43+AI43+AL43</f>
        <v>62150</v>
      </c>
      <c r="AA43" s="19">
        <f t="shared" si="10"/>
        <v>494.09999999999854</v>
      </c>
      <c r="AB43" s="16">
        <v>54070.7</v>
      </c>
      <c r="AC43" s="16">
        <v>54040.4</v>
      </c>
      <c r="AD43" s="19">
        <f t="shared" si="3"/>
        <v>30.299999999995634</v>
      </c>
      <c r="AE43" s="16">
        <f>C43+D43-AH43-AK43-AB43</f>
        <v>7234.700000000004</v>
      </c>
      <c r="AF43" s="16">
        <f>C43+E43-AC43-AI43-AL43-AN43</f>
        <v>6777.699999999997</v>
      </c>
      <c r="AG43" s="19">
        <f t="shared" si="11"/>
        <v>457.0000000000073</v>
      </c>
      <c r="AH43" s="17"/>
      <c r="AI43" s="18"/>
      <c r="AJ43" s="19">
        <f t="shared" si="4"/>
        <v>0</v>
      </c>
      <c r="AK43" s="19">
        <v>1338.7</v>
      </c>
      <c r="AL43" s="19">
        <v>1331.9</v>
      </c>
      <c r="AM43" s="19">
        <f t="shared" si="5"/>
        <v>6.7999999999999545</v>
      </c>
      <c r="AN43" s="16">
        <v>494.1</v>
      </c>
    </row>
    <row r="44" spans="1:40" ht="35.25" customHeight="1">
      <c r="A44" s="14">
        <v>24</v>
      </c>
      <c r="B44" s="25" t="s">
        <v>135</v>
      </c>
      <c r="C44" s="16">
        <v>1700</v>
      </c>
      <c r="D44" s="17">
        <f>G44+J44+M44+P44+S44+V44</f>
        <v>85930.2</v>
      </c>
      <c r="E44" s="18">
        <f>H44+K44+N44+Q44+T44+W44</f>
        <v>85930.2</v>
      </c>
      <c r="F44" s="19">
        <f t="shared" si="6"/>
        <v>0</v>
      </c>
      <c r="G44" s="20">
        <v>4.6</v>
      </c>
      <c r="H44" s="20">
        <v>4.6</v>
      </c>
      <c r="I44" s="19">
        <f t="shared" si="0"/>
        <v>0</v>
      </c>
      <c r="J44" s="16">
        <v>11.4</v>
      </c>
      <c r="K44" s="16">
        <v>11.4</v>
      </c>
      <c r="L44" s="19">
        <f t="shared" si="7"/>
        <v>0</v>
      </c>
      <c r="M44" s="21">
        <v>448.8</v>
      </c>
      <c r="N44" s="21">
        <v>448.8</v>
      </c>
      <c r="O44" s="19">
        <f t="shared" si="8"/>
        <v>0</v>
      </c>
      <c r="P44" s="16">
        <v>1146.6</v>
      </c>
      <c r="Q44" s="16">
        <v>1146.6</v>
      </c>
      <c r="R44" s="19">
        <f t="shared" si="9"/>
        <v>0</v>
      </c>
      <c r="S44" s="22">
        <v>84318.8</v>
      </c>
      <c r="T44" s="22">
        <v>84318.8</v>
      </c>
      <c r="U44" s="19">
        <f t="shared" si="1"/>
        <v>0</v>
      </c>
      <c r="V44" s="18"/>
      <c r="W44" s="18"/>
      <c r="X44" s="19">
        <f t="shared" si="2"/>
        <v>0</v>
      </c>
      <c r="Y44" s="18">
        <f>AB44+AE44+AH44+AK44</f>
        <v>87630.2</v>
      </c>
      <c r="Z44" s="17">
        <f>AC44+AF44+AI44+AL44</f>
        <v>85121.90000000001</v>
      </c>
      <c r="AA44" s="19">
        <f t="shared" si="10"/>
        <v>2508.2999999999884</v>
      </c>
      <c r="AB44" s="16">
        <v>71344.3</v>
      </c>
      <c r="AC44" s="16">
        <v>71344.3</v>
      </c>
      <c r="AD44" s="19">
        <f t="shared" si="3"/>
        <v>0</v>
      </c>
      <c r="AE44" s="16">
        <f>C44+D44-AH44-AK44-AB44</f>
        <v>15040.099999999991</v>
      </c>
      <c r="AF44" s="16">
        <f>C44+E44-AC44-AI44-AL44-AN44</f>
        <v>12531.799999999996</v>
      </c>
      <c r="AG44" s="19">
        <f t="shared" si="11"/>
        <v>2508.2999999999956</v>
      </c>
      <c r="AH44" s="17"/>
      <c r="AI44" s="18"/>
      <c r="AJ44" s="19">
        <f t="shared" si="4"/>
        <v>0</v>
      </c>
      <c r="AK44" s="19">
        <v>1245.8</v>
      </c>
      <c r="AL44" s="19">
        <v>1245.8</v>
      </c>
      <c r="AM44" s="19">
        <f t="shared" si="5"/>
        <v>0</v>
      </c>
      <c r="AN44" s="16">
        <v>2508.3</v>
      </c>
    </row>
    <row r="45" spans="1:40" ht="35.25" customHeight="1">
      <c r="A45" s="14">
        <v>25</v>
      </c>
      <c r="B45" s="25" t="s">
        <v>48</v>
      </c>
      <c r="C45" s="16">
        <v>579.3</v>
      </c>
      <c r="D45" s="17">
        <f>G45+J45+M45+P45+S45+V45</f>
        <v>65886.5</v>
      </c>
      <c r="E45" s="18">
        <f>H45+K45+N45+Q45+T45+W45</f>
        <v>65886.5</v>
      </c>
      <c r="F45" s="19">
        <f t="shared" si="6"/>
        <v>0</v>
      </c>
      <c r="G45" s="20"/>
      <c r="H45" s="20"/>
      <c r="I45" s="19">
        <f t="shared" si="0"/>
        <v>0</v>
      </c>
      <c r="J45" s="16"/>
      <c r="K45" s="16"/>
      <c r="L45" s="19">
        <f t="shared" si="7"/>
        <v>0</v>
      </c>
      <c r="M45" s="21"/>
      <c r="N45" s="21"/>
      <c r="O45" s="19">
        <f t="shared" si="8"/>
        <v>0</v>
      </c>
      <c r="P45" s="16">
        <v>0</v>
      </c>
      <c r="Q45" s="16">
        <v>0</v>
      </c>
      <c r="R45" s="19">
        <f t="shared" si="9"/>
        <v>0</v>
      </c>
      <c r="S45" s="22">
        <v>65886.5</v>
      </c>
      <c r="T45" s="22">
        <v>65886.5</v>
      </c>
      <c r="U45" s="19">
        <f t="shared" si="1"/>
        <v>0</v>
      </c>
      <c r="V45" s="18"/>
      <c r="W45" s="18"/>
      <c r="X45" s="19">
        <f t="shared" si="2"/>
        <v>0</v>
      </c>
      <c r="Y45" s="18">
        <f>AB45+AE45+AH45+AK45</f>
        <v>66465.8</v>
      </c>
      <c r="Z45" s="17">
        <f>AC45+AF45+AI45+AL45</f>
        <v>65841.3</v>
      </c>
      <c r="AA45" s="19">
        <f t="shared" si="10"/>
        <v>624.5</v>
      </c>
      <c r="AB45" s="79">
        <v>58140</v>
      </c>
      <c r="AC45" s="79">
        <v>58109.4</v>
      </c>
      <c r="AD45" s="19">
        <f t="shared" si="3"/>
        <v>30.599999999998545</v>
      </c>
      <c r="AE45" s="16">
        <f>C45+D45-AH45-AK45-AB45</f>
        <v>5871.4000000000015</v>
      </c>
      <c r="AF45" s="16">
        <f>C45+E45-AC45-AI45-AL45-AN45</f>
        <v>5319.990000000002</v>
      </c>
      <c r="AG45" s="19">
        <f t="shared" si="11"/>
        <v>551.4099999999999</v>
      </c>
      <c r="AH45" s="17"/>
      <c r="AI45" s="18"/>
      <c r="AJ45" s="19">
        <f t="shared" si="4"/>
        <v>0</v>
      </c>
      <c r="AK45" s="19">
        <v>2454.4</v>
      </c>
      <c r="AL45" s="19">
        <v>2411.91</v>
      </c>
      <c r="AM45" s="19">
        <f t="shared" si="5"/>
        <v>42.49000000000024</v>
      </c>
      <c r="AN45" s="16">
        <v>624.5</v>
      </c>
    </row>
    <row r="46" spans="1:40" ht="35.25" customHeight="1">
      <c r="A46" s="14">
        <v>26</v>
      </c>
      <c r="B46" s="24" t="s">
        <v>101</v>
      </c>
      <c r="C46" s="16">
        <v>2279.3</v>
      </c>
      <c r="D46" s="17">
        <f>G46+J46+M46+P46+S46+V46</f>
        <v>54543.1</v>
      </c>
      <c r="E46" s="18">
        <f>H46+K46+N46+Q46+T46+W46</f>
        <v>54543.1</v>
      </c>
      <c r="F46" s="19">
        <f t="shared" si="6"/>
        <v>0</v>
      </c>
      <c r="G46" s="20"/>
      <c r="H46" s="20"/>
      <c r="I46" s="19">
        <f t="shared" si="0"/>
        <v>0</v>
      </c>
      <c r="J46" s="16">
        <v>3</v>
      </c>
      <c r="K46" s="16">
        <v>3</v>
      </c>
      <c r="L46" s="19">
        <f t="shared" si="7"/>
        <v>0</v>
      </c>
      <c r="M46" s="21"/>
      <c r="N46" s="21"/>
      <c r="O46" s="19">
        <f t="shared" si="8"/>
        <v>0</v>
      </c>
      <c r="P46" s="16">
        <v>0</v>
      </c>
      <c r="Q46" s="16">
        <v>0</v>
      </c>
      <c r="R46" s="19">
        <f t="shared" si="9"/>
        <v>0</v>
      </c>
      <c r="S46" s="22">
        <v>54540.1</v>
      </c>
      <c r="T46" s="22">
        <v>54540.1</v>
      </c>
      <c r="U46" s="19">
        <f t="shared" si="1"/>
        <v>0</v>
      </c>
      <c r="V46" s="18"/>
      <c r="W46" s="18"/>
      <c r="X46" s="19">
        <f t="shared" si="2"/>
        <v>0</v>
      </c>
      <c r="Y46" s="18">
        <f>AB46+AE46+AH46+AK46</f>
        <v>56822.4</v>
      </c>
      <c r="Z46" s="17">
        <f>AC46+AF46+AI46+AL46</f>
        <v>54850.700000000004</v>
      </c>
      <c r="AA46" s="19">
        <f t="shared" si="10"/>
        <v>1971.699999999997</v>
      </c>
      <c r="AB46" s="16">
        <v>49332.8</v>
      </c>
      <c r="AC46" s="16">
        <v>49076</v>
      </c>
      <c r="AD46" s="19">
        <f t="shared" si="3"/>
        <v>256.8000000000029</v>
      </c>
      <c r="AE46" s="16">
        <f>C46+D46-AH46-AK46-AB46</f>
        <v>5956.299999999996</v>
      </c>
      <c r="AF46" s="16">
        <f>C46+E46-AC46-AI46-AL46-AN46</f>
        <v>4306.9000000000015</v>
      </c>
      <c r="AG46" s="19">
        <f t="shared" si="11"/>
        <v>1649.3999999999942</v>
      </c>
      <c r="AH46" s="17"/>
      <c r="AI46" s="18"/>
      <c r="AJ46" s="19">
        <f t="shared" si="4"/>
        <v>0</v>
      </c>
      <c r="AK46" s="19">
        <v>1533.3</v>
      </c>
      <c r="AL46" s="19">
        <v>1467.8</v>
      </c>
      <c r="AM46" s="19">
        <f t="shared" si="5"/>
        <v>65.5</v>
      </c>
      <c r="AN46" s="16">
        <v>1971.7</v>
      </c>
    </row>
    <row r="47" spans="1:40" ht="35.25" customHeight="1">
      <c r="A47" s="14">
        <v>27</v>
      </c>
      <c r="B47" s="24" t="s">
        <v>49</v>
      </c>
      <c r="C47" s="16">
        <v>2042.9</v>
      </c>
      <c r="D47" s="17">
        <f>G47+J47+M47+P47+S47+V47</f>
        <v>69968.4</v>
      </c>
      <c r="E47" s="18">
        <f>H47+K47+N47+Q47+T47+W47</f>
        <v>69968.4</v>
      </c>
      <c r="F47" s="19">
        <f t="shared" si="6"/>
        <v>0</v>
      </c>
      <c r="G47" s="20"/>
      <c r="H47" s="20"/>
      <c r="I47" s="19">
        <f t="shared" si="0"/>
        <v>0</v>
      </c>
      <c r="J47" s="20">
        <v>9</v>
      </c>
      <c r="K47" s="20">
        <v>9</v>
      </c>
      <c r="L47" s="19">
        <f t="shared" si="7"/>
        <v>0</v>
      </c>
      <c r="M47" s="21"/>
      <c r="N47" s="21"/>
      <c r="O47" s="19">
        <f t="shared" si="8"/>
        <v>0</v>
      </c>
      <c r="P47" s="16">
        <v>0</v>
      </c>
      <c r="Q47" s="16">
        <v>0</v>
      </c>
      <c r="R47" s="19">
        <f t="shared" si="9"/>
        <v>0</v>
      </c>
      <c r="S47" s="22">
        <v>69959.4</v>
      </c>
      <c r="T47" s="22">
        <v>69959.4</v>
      </c>
      <c r="U47" s="19">
        <f t="shared" si="1"/>
        <v>0</v>
      </c>
      <c r="V47" s="18"/>
      <c r="W47" s="18"/>
      <c r="X47" s="19">
        <f t="shared" si="2"/>
        <v>0</v>
      </c>
      <c r="Y47" s="18">
        <f>AB47+AE47+AH47+AK47</f>
        <v>72011.29999999999</v>
      </c>
      <c r="Z47" s="17">
        <f>AC47+AF47+AI47+AL47</f>
        <v>70761.09999999999</v>
      </c>
      <c r="AA47" s="19">
        <f t="shared" si="10"/>
        <v>1250.199999999997</v>
      </c>
      <c r="AB47" s="16">
        <v>62326.7</v>
      </c>
      <c r="AC47" s="16">
        <v>61996.79</v>
      </c>
      <c r="AD47" s="19">
        <f t="shared" si="3"/>
        <v>329.9099999999962</v>
      </c>
      <c r="AE47" s="16">
        <f>C47+D47-AH47-AK47-AB47</f>
        <v>8386.999999999985</v>
      </c>
      <c r="AF47" s="16">
        <f>C47+E47-AC47-AI47-AL47-AN47</f>
        <v>7505.709999999987</v>
      </c>
      <c r="AG47" s="19">
        <f t="shared" si="11"/>
        <v>881.2899999999981</v>
      </c>
      <c r="AH47" s="17"/>
      <c r="AI47" s="18"/>
      <c r="AJ47" s="19">
        <f t="shared" si="4"/>
        <v>0</v>
      </c>
      <c r="AK47" s="19">
        <v>1297.6</v>
      </c>
      <c r="AL47" s="19">
        <v>1258.6</v>
      </c>
      <c r="AM47" s="19">
        <f t="shared" si="5"/>
        <v>39</v>
      </c>
      <c r="AN47" s="16">
        <v>1250.2</v>
      </c>
    </row>
    <row r="48" spans="1:40" ht="35.25" customHeight="1">
      <c r="A48" s="14">
        <v>28</v>
      </c>
      <c r="B48" s="25" t="s">
        <v>104</v>
      </c>
      <c r="C48" s="16">
        <v>1450.6</v>
      </c>
      <c r="D48" s="17">
        <f>G48+J48+M48+P48+S48+V48</f>
        <v>83499.5</v>
      </c>
      <c r="E48" s="18">
        <f>H48+K48+N48+Q48+T48+W48</f>
        <v>83499.5</v>
      </c>
      <c r="F48" s="19">
        <f t="shared" si="6"/>
        <v>0</v>
      </c>
      <c r="G48" s="20">
        <v>7.6</v>
      </c>
      <c r="H48" s="20">
        <v>7.6</v>
      </c>
      <c r="I48" s="19">
        <f t="shared" si="0"/>
        <v>0</v>
      </c>
      <c r="J48" s="16">
        <v>545.6</v>
      </c>
      <c r="K48" s="16">
        <v>545.6</v>
      </c>
      <c r="L48" s="19">
        <f t="shared" si="7"/>
        <v>0</v>
      </c>
      <c r="M48" s="21">
        <v>216.4</v>
      </c>
      <c r="N48" s="21">
        <v>216.4</v>
      </c>
      <c r="O48" s="19">
        <f t="shared" si="8"/>
        <v>0</v>
      </c>
      <c r="P48" s="16">
        <v>0</v>
      </c>
      <c r="Q48" s="16">
        <v>0</v>
      </c>
      <c r="R48" s="19">
        <f t="shared" si="9"/>
        <v>0</v>
      </c>
      <c r="S48" s="22">
        <v>82729.9</v>
      </c>
      <c r="T48" s="22">
        <v>82729.9</v>
      </c>
      <c r="U48" s="19">
        <f t="shared" si="1"/>
        <v>0</v>
      </c>
      <c r="V48" s="18"/>
      <c r="W48" s="18"/>
      <c r="X48" s="19">
        <f t="shared" si="2"/>
        <v>0</v>
      </c>
      <c r="Y48" s="18">
        <f>AB48+AE48+AH48+AK48</f>
        <v>84950.1</v>
      </c>
      <c r="Z48" s="17">
        <f>AC48+AF48+AI48+AL48</f>
        <v>84950.1</v>
      </c>
      <c r="AA48" s="19">
        <f t="shared" si="10"/>
        <v>0</v>
      </c>
      <c r="AB48" s="16">
        <v>67083.7</v>
      </c>
      <c r="AC48" s="16">
        <v>66055.67</v>
      </c>
      <c r="AD48" s="19">
        <f t="shared" si="3"/>
        <v>1028.0299999999988</v>
      </c>
      <c r="AE48" s="16">
        <f>C48+D48-AH48-AK48-AB48</f>
        <v>17396.600000000006</v>
      </c>
      <c r="AF48" s="16">
        <f>C48+E48-AC48-AI48-AL48-AN48</f>
        <v>18471.030000000006</v>
      </c>
      <c r="AG48" s="19">
        <f t="shared" si="11"/>
        <v>-1074.4300000000003</v>
      </c>
      <c r="AH48" s="17"/>
      <c r="AI48" s="18"/>
      <c r="AJ48" s="19">
        <f t="shared" si="4"/>
        <v>0</v>
      </c>
      <c r="AK48" s="19">
        <v>469.8</v>
      </c>
      <c r="AL48" s="19">
        <v>423.4</v>
      </c>
      <c r="AM48" s="19">
        <f t="shared" si="5"/>
        <v>46.400000000000034</v>
      </c>
      <c r="AN48" s="16"/>
    </row>
    <row r="49" spans="1:40" ht="35.25" customHeight="1">
      <c r="A49" s="14">
        <v>29</v>
      </c>
      <c r="B49" s="25" t="s">
        <v>50</v>
      </c>
      <c r="C49" s="16">
        <v>12417.5</v>
      </c>
      <c r="D49" s="17">
        <f>G49+J49+M49+P49+S49+V49</f>
        <v>120466.5</v>
      </c>
      <c r="E49" s="18">
        <f>H49+K49+N49+Q49+T49+W49</f>
        <v>120466.5</v>
      </c>
      <c r="F49" s="19">
        <f t="shared" si="6"/>
        <v>0</v>
      </c>
      <c r="G49" s="20">
        <v>12.4</v>
      </c>
      <c r="H49" s="20">
        <v>12.4</v>
      </c>
      <c r="I49" s="19">
        <f t="shared" si="0"/>
        <v>0</v>
      </c>
      <c r="J49" s="20">
        <v>585.5</v>
      </c>
      <c r="K49" s="20">
        <v>585.5</v>
      </c>
      <c r="L49" s="19">
        <f t="shared" si="7"/>
        <v>0</v>
      </c>
      <c r="M49" s="21">
        <v>205.2</v>
      </c>
      <c r="N49" s="21">
        <v>205.2</v>
      </c>
      <c r="O49" s="19">
        <f t="shared" si="8"/>
        <v>0</v>
      </c>
      <c r="P49" s="16">
        <v>0</v>
      </c>
      <c r="Q49" s="16">
        <v>0</v>
      </c>
      <c r="R49" s="19">
        <f t="shared" si="9"/>
        <v>0</v>
      </c>
      <c r="S49" s="22">
        <v>119663.4</v>
      </c>
      <c r="T49" s="22">
        <v>119663.4</v>
      </c>
      <c r="U49" s="19">
        <f t="shared" si="1"/>
        <v>0</v>
      </c>
      <c r="V49" s="18"/>
      <c r="W49" s="18"/>
      <c r="X49" s="19">
        <f t="shared" si="2"/>
        <v>0</v>
      </c>
      <c r="Y49" s="18">
        <f>AB49+AE49+AH49+AK49</f>
        <v>132884</v>
      </c>
      <c r="Z49" s="17">
        <f>AC49+AF49+AI49+AL49</f>
        <v>111898.2</v>
      </c>
      <c r="AA49" s="19">
        <f t="shared" si="10"/>
        <v>20985.800000000003</v>
      </c>
      <c r="AB49" s="16">
        <v>95495.4</v>
      </c>
      <c r="AC49" s="16">
        <v>94208.44</v>
      </c>
      <c r="AD49" s="19">
        <f t="shared" si="3"/>
        <v>1286.9599999999919</v>
      </c>
      <c r="AE49" s="16">
        <f>C49+D49-AH49-AK49-AB49</f>
        <v>35125.100000000006</v>
      </c>
      <c r="AF49" s="16">
        <f>C49+E49-AC49-AI49-AL49-AN49</f>
        <v>15957.060000000001</v>
      </c>
      <c r="AG49" s="19">
        <f t="shared" si="11"/>
        <v>19168.040000000005</v>
      </c>
      <c r="AH49" s="17"/>
      <c r="AI49" s="18"/>
      <c r="AJ49" s="19">
        <f t="shared" si="4"/>
        <v>0</v>
      </c>
      <c r="AK49" s="19">
        <v>2263.5</v>
      </c>
      <c r="AL49" s="19">
        <v>1732.7</v>
      </c>
      <c r="AM49" s="19">
        <f t="shared" si="5"/>
        <v>530.8</v>
      </c>
      <c r="AN49" s="16">
        <v>20985.8</v>
      </c>
    </row>
    <row r="50" spans="1:40" ht="35.25" customHeight="1">
      <c r="A50" s="14">
        <v>30</v>
      </c>
      <c r="B50" s="25" t="s">
        <v>51</v>
      </c>
      <c r="C50" s="16">
        <v>2411</v>
      </c>
      <c r="D50" s="17">
        <f>G50+J50+M50+P50+S50+V50</f>
        <v>112456.76</v>
      </c>
      <c r="E50" s="18">
        <f>H50+K50+N50+Q50+T50+W50</f>
        <v>112456.76</v>
      </c>
      <c r="F50" s="19">
        <f t="shared" si="6"/>
        <v>0</v>
      </c>
      <c r="G50" s="20"/>
      <c r="H50" s="20"/>
      <c r="I50" s="19">
        <f t="shared" si="0"/>
        <v>0</v>
      </c>
      <c r="J50" s="16">
        <v>15.76</v>
      </c>
      <c r="K50" s="16">
        <v>15.76</v>
      </c>
      <c r="L50" s="19">
        <f t="shared" si="7"/>
        <v>0</v>
      </c>
      <c r="M50" s="21">
        <v>672</v>
      </c>
      <c r="N50" s="21">
        <v>672</v>
      </c>
      <c r="O50" s="19">
        <f t="shared" si="8"/>
        <v>0</v>
      </c>
      <c r="P50" s="16">
        <v>0</v>
      </c>
      <c r="Q50" s="16">
        <v>0</v>
      </c>
      <c r="R50" s="19">
        <f t="shared" si="9"/>
        <v>0</v>
      </c>
      <c r="S50" s="22">
        <v>111769</v>
      </c>
      <c r="T50" s="22">
        <v>111769</v>
      </c>
      <c r="U50" s="19">
        <f t="shared" si="1"/>
        <v>0</v>
      </c>
      <c r="V50" s="18"/>
      <c r="W50" s="18"/>
      <c r="X50" s="19">
        <f t="shared" si="2"/>
        <v>0</v>
      </c>
      <c r="Y50" s="18">
        <f>AB50+AE50+AH50+AK50</f>
        <v>114867.76</v>
      </c>
      <c r="Z50" s="17">
        <f>AC50+AF50+AI50+AL50</f>
        <v>109402.76</v>
      </c>
      <c r="AA50" s="19">
        <f t="shared" si="10"/>
        <v>5465</v>
      </c>
      <c r="AB50" s="16">
        <v>95011.6</v>
      </c>
      <c r="AC50" s="16">
        <v>94897.4</v>
      </c>
      <c r="AD50" s="19">
        <f t="shared" si="3"/>
        <v>114.20000000001164</v>
      </c>
      <c r="AE50" s="16">
        <f>C50+D50-AH50-AK50-AB50</f>
        <v>17024.15999999999</v>
      </c>
      <c r="AF50" s="16">
        <f>C50+E50-AC50-AI50-AL50-AN50</f>
        <v>12473.560000000001</v>
      </c>
      <c r="AG50" s="19">
        <f t="shared" si="11"/>
        <v>4550.599999999988</v>
      </c>
      <c r="AH50" s="17"/>
      <c r="AI50" s="18"/>
      <c r="AJ50" s="19">
        <f t="shared" si="4"/>
        <v>0</v>
      </c>
      <c r="AK50" s="19">
        <v>2832</v>
      </c>
      <c r="AL50" s="19">
        <v>2031.8</v>
      </c>
      <c r="AM50" s="19">
        <f t="shared" si="5"/>
        <v>800.2</v>
      </c>
      <c r="AN50" s="16">
        <v>5465</v>
      </c>
    </row>
    <row r="51" spans="1:40" ht="35.25" customHeight="1">
      <c r="A51" s="14">
        <v>31</v>
      </c>
      <c r="B51" s="24" t="s">
        <v>52</v>
      </c>
      <c r="C51" s="16">
        <v>2246.1</v>
      </c>
      <c r="D51" s="17">
        <f>G51+J51+M51+P51+S51+V51</f>
        <v>75744.6</v>
      </c>
      <c r="E51" s="18">
        <f>H51+K51+N51+Q51+T51+W51</f>
        <v>75744.6</v>
      </c>
      <c r="F51" s="19">
        <f t="shared" si="6"/>
        <v>0</v>
      </c>
      <c r="G51" s="20"/>
      <c r="H51" s="20"/>
      <c r="I51" s="19">
        <f t="shared" si="0"/>
        <v>0</v>
      </c>
      <c r="J51" s="16">
        <v>80.1</v>
      </c>
      <c r="K51" s="16">
        <v>80.1</v>
      </c>
      <c r="L51" s="19">
        <f t="shared" si="7"/>
        <v>0</v>
      </c>
      <c r="M51" s="21"/>
      <c r="N51" s="21"/>
      <c r="O51" s="19">
        <f t="shared" si="8"/>
        <v>0</v>
      </c>
      <c r="P51" s="16">
        <v>200</v>
      </c>
      <c r="Q51" s="16">
        <v>200</v>
      </c>
      <c r="R51" s="19">
        <f t="shared" si="9"/>
        <v>0</v>
      </c>
      <c r="S51" s="22">
        <v>75464.5</v>
      </c>
      <c r="T51" s="22">
        <v>75464.5</v>
      </c>
      <c r="U51" s="19">
        <f t="shared" si="1"/>
        <v>0</v>
      </c>
      <c r="V51" s="18"/>
      <c r="W51" s="18"/>
      <c r="X51" s="19">
        <f t="shared" si="2"/>
        <v>0</v>
      </c>
      <c r="Y51" s="18">
        <f>AB51+AE51+AH51+AK51</f>
        <v>77990.70000000001</v>
      </c>
      <c r="Z51" s="17">
        <f>AC51+AF51+AI51+AL51</f>
        <v>73833.00000000001</v>
      </c>
      <c r="AA51" s="19">
        <f t="shared" si="10"/>
        <v>4157.699999999997</v>
      </c>
      <c r="AB51" s="16">
        <v>67743.2</v>
      </c>
      <c r="AC51" s="16">
        <v>67147.5</v>
      </c>
      <c r="AD51" s="19">
        <f t="shared" si="3"/>
        <v>595.6999999999971</v>
      </c>
      <c r="AE51" s="16">
        <f>C51+D51-AH51-AK51-AB51</f>
        <v>9175.60000000002</v>
      </c>
      <c r="AF51" s="16">
        <f>C51+E51-AC51-AI51-AL51-AN51</f>
        <v>6078.700000000013</v>
      </c>
      <c r="AG51" s="19">
        <f t="shared" si="11"/>
        <v>3096.900000000008</v>
      </c>
      <c r="AH51" s="17"/>
      <c r="AI51" s="18"/>
      <c r="AJ51" s="19">
        <f t="shared" si="4"/>
        <v>0</v>
      </c>
      <c r="AK51" s="19">
        <v>1071.9</v>
      </c>
      <c r="AL51" s="19">
        <v>606.8</v>
      </c>
      <c r="AM51" s="19">
        <f t="shared" si="5"/>
        <v>465.10000000000014</v>
      </c>
      <c r="AN51" s="16">
        <v>4157.7</v>
      </c>
    </row>
    <row r="52" spans="1:40" ht="35.25" customHeight="1">
      <c r="A52" s="14">
        <v>32</v>
      </c>
      <c r="B52" s="24" t="s">
        <v>53</v>
      </c>
      <c r="C52" s="16">
        <v>2707.6</v>
      </c>
      <c r="D52" s="17">
        <f>G52+J52+M52+P52+S52+V52</f>
        <v>87632.41</v>
      </c>
      <c r="E52" s="18">
        <f>H52+K52+N52+Q52+T52+W52</f>
        <v>87632.41</v>
      </c>
      <c r="F52" s="19">
        <f t="shared" si="6"/>
        <v>0</v>
      </c>
      <c r="G52" s="20">
        <v>4</v>
      </c>
      <c r="H52" s="20">
        <v>4</v>
      </c>
      <c r="I52" s="19">
        <f t="shared" si="0"/>
        <v>0</v>
      </c>
      <c r="J52" s="16">
        <v>68</v>
      </c>
      <c r="K52" s="16">
        <v>68</v>
      </c>
      <c r="L52" s="19">
        <f t="shared" si="7"/>
        <v>0</v>
      </c>
      <c r="M52" s="21"/>
      <c r="N52" s="21"/>
      <c r="O52" s="19">
        <f t="shared" si="8"/>
        <v>0</v>
      </c>
      <c r="P52" s="16">
        <v>335.91</v>
      </c>
      <c r="Q52" s="16">
        <v>335.91</v>
      </c>
      <c r="R52" s="19">
        <f t="shared" si="9"/>
        <v>0</v>
      </c>
      <c r="S52" s="22">
        <v>87224.5</v>
      </c>
      <c r="T52" s="22">
        <v>87224.5</v>
      </c>
      <c r="U52" s="19">
        <f t="shared" si="1"/>
        <v>0</v>
      </c>
      <c r="V52" s="18"/>
      <c r="W52" s="18"/>
      <c r="X52" s="19">
        <f t="shared" si="2"/>
        <v>0</v>
      </c>
      <c r="Y52" s="18">
        <f>AB52+AE52+AH52+AK52</f>
        <v>90340.01000000001</v>
      </c>
      <c r="Z52" s="17">
        <f>AC52+AF52+AI52+AL52</f>
        <v>85786.51000000001</v>
      </c>
      <c r="AA52" s="19">
        <f t="shared" si="10"/>
        <v>4553.5</v>
      </c>
      <c r="AB52" s="16">
        <v>76841.9</v>
      </c>
      <c r="AC52" s="16">
        <v>75960.3</v>
      </c>
      <c r="AD52" s="19">
        <f t="shared" si="3"/>
        <v>881.5999999999913</v>
      </c>
      <c r="AE52" s="16">
        <f>C52+D52-AH52-AK52-AB52</f>
        <v>13247.310000000012</v>
      </c>
      <c r="AF52" s="16">
        <f>C52+E52-AC52-AI52-AL52-AN52</f>
        <v>9637.450000000006</v>
      </c>
      <c r="AG52" s="19">
        <f t="shared" si="11"/>
        <v>3609.860000000006</v>
      </c>
      <c r="AH52" s="17"/>
      <c r="AI52" s="18"/>
      <c r="AJ52" s="19">
        <f t="shared" si="4"/>
        <v>0</v>
      </c>
      <c r="AK52" s="19">
        <v>250.8</v>
      </c>
      <c r="AL52" s="19">
        <v>188.76</v>
      </c>
      <c r="AM52" s="19">
        <f t="shared" si="5"/>
        <v>62.04000000000002</v>
      </c>
      <c r="AN52" s="16">
        <v>4553.5</v>
      </c>
    </row>
    <row r="53" spans="1:40" ht="35.25" customHeight="1">
      <c r="A53" s="14">
        <v>33</v>
      </c>
      <c r="B53" s="24" t="s">
        <v>54</v>
      </c>
      <c r="C53" s="16">
        <v>1588.2</v>
      </c>
      <c r="D53" s="17">
        <f>G53+J53+M53+P53+S53+V53</f>
        <v>80896.8</v>
      </c>
      <c r="E53" s="18">
        <f>H53+K53+N53+Q53+T53+W53</f>
        <v>80896.8</v>
      </c>
      <c r="F53" s="19">
        <f t="shared" si="6"/>
        <v>0</v>
      </c>
      <c r="G53" s="20">
        <v>112</v>
      </c>
      <c r="H53" s="20">
        <v>112</v>
      </c>
      <c r="I53" s="19">
        <f t="shared" si="0"/>
        <v>0</v>
      </c>
      <c r="J53" s="16"/>
      <c r="K53" s="16"/>
      <c r="L53" s="19">
        <f t="shared" si="7"/>
        <v>0</v>
      </c>
      <c r="M53" s="21">
        <v>129.6</v>
      </c>
      <c r="N53" s="21">
        <v>129.6</v>
      </c>
      <c r="O53" s="19">
        <f t="shared" si="8"/>
        <v>0</v>
      </c>
      <c r="P53" s="16">
        <v>0</v>
      </c>
      <c r="Q53" s="16">
        <v>0</v>
      </c>
      <c r="R53" s="19">
        <f t="shared" si="9"/>
        <v>0</v>
      </c>
      <c r="S53" s="22">
        <v>80655.2</v>
      </c>
      <c r="T53" s="22">
        <v>80655.2</v>
      </c>
      <c r="U53" s="19">
        <f aca="true" t="shared" si="12" ref="U53:U84">S53-T53</f>
        <v>0</v>
      </c>
      <c r="V53" s="18"/>
      <c r="W53" s="18"/>
      <c r="X53" s="19">
        <f t="shared" si="2"/>
        <v>0</v>
      </c>
      <c r="Y53" s="18">
        <f>AB53+AE53+AH53+AK53</f>
        <v>82485</v>
      </c>
      <c r="Z53" s="17">
        <f>AC53+AF53+AI53+AL53</f>
        <v>79688</v>
      </c>
      <c r="AA53" s="19">
        <f t="shared" si="10"/>
        <v>2797</v>
      </c>
      <c r="AB53" s="16">
        <v>71108.2</v>
      </c>
      <c r="AC53" s="16">
        <v>71037.1</v>
      </c>
      <c r="AD53" s="19">
        <f t="shared" si="3"/>
        <v>71.09999999999127</v>
      </c>
      <c r="AE53" s="16">
        <f>C53+D53-AH53-AK53-AB53</f>
        <v>9714</v>
      </c>
      <c r="AF53" s="16">
        <f>C53+E53-AC53-AI53-AL53-AN53</f>
        <v>7664.099999999995</v>
      </c>
      <c r="AG53" s="19">
        <f t="shared" si="11"/>
        <v>2049.900000000005</v>
      </c>
      <c r="AH53" s="17"/>
      <c r="AI53" s="18"/>
      <c r="AJ53" s="19">
        <f t="shared" si="4"/>
        <v>0</v>
      </c>
      <c r="AK53" s="19">
        <v>1662.8</v>
      </c>
      <c r="AL53" s="19">
        <v>986.8</v>
      </c>
      <c r="AM53" s="19">
        <f t="shared" si="5"/>
        <v>676</v>
      </c>
      <c r="AN53" s="16">
        <v>2797</v>
      </c>
    </row>
    <row r="54" spans="1:40" ht="35.25" customHeight="1">
      <c r="A54" s="14">
        <v>34</v>
      </c>
      <c r="B54" s="24" t="s">
        <v>55</v>
      </c>
      <c r="C54" s="16">
        <v>3546</v>
      </c>
      <c r="D54" s="17">
        <f>G54+J54+M54+P54+S54+V54</f>
        <v>101495.5</v>
      </c>
      <c r="E54" s="18">
        <f>H54+K54+N54+Q54+T54+W54</f>
        <v>101495.5</v>
      </c>
      <c r="F54" s="19">
        <f t="shared" si="6"/>
        <v>0</v>
      </c>
      <c r="G54" s="20"/>
      <c r="H54" s="20"/>
      <c r="I54" s="19">
        <f t="shared" si="0"/>
        <v>0</v>
      </c>
      <c r="J54" s="16">
        <v>2011</v>
      </c>
      <c r="K54" s="16">
        <v>2011</v>
      </c>
      <c r="L54" s="19">
        <f t="shared" si="7"/>
        <v>0</v>
      </c>
      <c r="M54" s="21">
        <v>429.2</v>
      </c>
      <c r="N54" s="21">
        <v>429.2</v>
      </c>
      <c r="O54" s="19">
        <f t="shared" si="8"/>
        <v>0</v>
      </c>
      <c r="P54" s="16">
        <v>0</v>
      </c>
      <c r="Q54" s="16">
        <v>0</v>
      </c>
      <c r="R54" s="19">
        <f t="shared" si="9"/>
        <v>0</v>
      </c>
      <c r="S54" s="22">
        <v>99055.3</v>
      </c>
      <c r="T54" s="22">
        <v>99055.3</v>
      </c>
      <c r="U54" s="19">
        <f t="shared" si="12"/>
        <v>0</v>
      </c>
      <c r="V54" s="18"/>
      <c r="W54" s="18"/>
      <c r="X54" s="19">
        <f t="shared" si="2"/>
        <v>0</v>
      </c>
      <c r="Y54" s="18">
        <f>AB54+AE54+AH54+AK54</f>
        <v>105041.5</v>
      </c>
      <c r="Z54" s="17">
        <f>AC54+AF54+AI54+AL54</f>
        <v>103352.5</v>
      </c>
      <c r="AA54" s="19">
        <f t="shared" si="10"/>
        <v>1689</v>
      </c>
      <c r="AB54" s="16">
        <v>91684.3</v>
      </c>
      <c r="AC54" s="16">
        <v>91365.6</v>
      </c>
      <c r="AD54" s="19">
        <f t="shared" si="3"/>
        <v>318.6999999999971</v>
      </c>
      <c r="AE54" s="16">
        <f>C54+D54-AH54-AK54-AB54</f>
        <v>12751.5</v>
      </c>
      <c r="AF54" s="16">
        <f>C54+E54-AC54-AI54-AL54-AN54</f>
        <v>11436.399999999994</v>
      </c>
      <c r="AG54" s="19">
        <f t="shared" si="11"/>
        <v>1315.1000000000058</v>
      </c>
      <c r="AH54" s="17"/>
      <c r="AI54" s="18"/>
      <c r="AJ54" s="19">
        <f t="shared" si="4"/>
        <v>0</v>
      </c>
      <c r="AK54" s="19">
        <v>605.7</v>
      </c>
      <c r="AL54" s="19">
        <v>550.5</v>
      </c>
      <c r="AM54" s="19">
        <f t="shared" si="5"/>
        <v>55.200000000000045</v>
      </c>
      <c r="AN54" s="16">
        <v>1689</v>
      </c>
    </row>
    <row r="55" spans="1:40" ht="35.25" customHeight="1">
      <c r="A55" s="14">
        <v>35</v>
      </c>
      <c r="B55" s="24" t="s">
        <v>56</v>
      </c>
      <c r="C55" s="16">
        <v>6480.6</v>
      </c>
      <c r="D55" s="17">
        <f>G55+J55+M55+P55+S55+V55</f>
        <v>136031</v>
      </c>
      <c r="E55" s="18">
        <f>H55+K55+N55+Q55+T55+W55</f>
        <v>136031</v>
      </c>
      <c r="F55" s="19">
        <f t="shared" si="6"/>
        <v>0</v>
      </c>
      <c r="G55" s="20">
        <v>5.4</v>
      </c>
      <c r="H55" s="20">
        <v>5.4</v>
      </c>
      <c r="I55" s="19">
        <f t="shared" si="0"/>
        <v>0</v>
      </c>
      <c r="J55" s="16">
        <v>1788.2</v>
      </c>
      <c r="K55" s="16">
        <v>1788.2</v>
      </c>
      <c r="L55" s="19">
        <f t="shared" si="7"/>
        <v>0</v>
      </c>
      <c r="M55" s="21">
        <v>1746.4</v>
      </c>
      <c r="N55" s="21">
        <v>1746.4</v>
      </c>
      <c r="O55" s="19">
        <f t="shared" si="8"/>
        <v>0</v>
      </c>
      <c r="P55" s="16">
        <v>0</v>
      </c>
      <c r="Q55" s="16">
        <v>0</v>
      </c>
      <c r="R55" s="19">
        <f t="shared" si="9"/>
        <v>0</v>
      </c>
      <c r="S55" s="22">
        <v>132616.2</v>
      </c>
      <c r="T55" s="22">
        <v>132616.2</v>
      </c>
      <c r="U55" s="19">
        <f t="shared" si="12"/>
        <v>0</v>
      </c>
      <c r="V55" s="18">
        <v>-125.2</v>
      </c>
      <c r="W55" s="18">
        <v>-125.2</v>
      </c>
      <c r="X55" s="19">
        <f t="shared" si="2"/>
        <v>0</v>
      </c>
      <c r="Y55" s="18">
        <f>AB55+AE55+AH55+AK55</f>
        <v>142511.59999999998</v>
      </c>
      <c r="Z55" s="17">
        <f>AC55+AF55+AI55+AL55</f>
        <v>134142.1</v>
      </c>
      <c r="AA55" s="19">
        <f t="shared" si="10"/>
        <v>8369.49999999997</v>
      </c>
      <c r="AB55" s="16">
        <v>109812</v>
      </c>
      <c r="AC55" s="16">
        <v>109519.9</v>
      </c>
      <c r="AD55" s="19">
        <f t="shared" si="3"/>
        <v>292.1000000000058</v>
      </c>
      <c r="AE55" s="16">
        <f>C55+D55-AH55-AK55-AB55</f>
        <v>20364.300000000003</v>
      </c>
      <c r="AF55" s="16">
        <f>C55+E55-AC55-AI55-AL55-AN55</f>
        <v>17588.740000000013</v>
      </c>
      <c r="AG55" s="19">
        <f t="shared" si="11"/>
        <v>2775.5599999999904</v>
      </c>
      <c r="AH55" s="17">
        <v>3535</v>
      </c>
      <c r="AI55" s="18">
        <v>3533.6</v>
      </c>
      <c r="AJ55" s="19">
        <f t="shared" si="4"/>
        <v>1.400000000000091</v>
      </c>
      <c r="AK55" s="19">
        <v>8800.3</v>
      </c>
      <c r="AL55" s="19">
        <v>3499.86</v>
      </c>
      <c r="AM55" s="19">
        <f t="shared" si="5"/>
        <v>5300.439999999999</v>
      </c>
      <c r="AN55" s="16">
        <v>8369.5</v>
      </c>
    </row>
    <row r="56" spans="1:40" ht="35.25" customHeight="1">
      <c r="A56" s="14">
        <v>36</v>
      </c>
      <c r="B56" s="24" t="s">
        <v>57</v>
      </c>
      <c r="C56" s="16">
        <v>2745.8</v>
      </c>
      <c r="D56" s="17">
        <f>G56+J56+M56+P56+S56+V56</f>
        <v>77088.9</v>
      </c>
      <c r="E56" s="18">
        <f>H56+K56+N56+Q56+T56+W56</f>
        <v>77088.9</v>
      </c>
      <c r="F56" s="19">
        <f t="shared" si="6"/>
        <v>0</v>
      </c>
      <c r="G56" s="20"/>
      <c r="H56" s="20"/>
      <c r="I56" s="19">
        <f t="shared" si="0"/>
        <v>0</v>
      </c>
      <c r="J56" s="16">
        <v>74</v>
      </c>
      <c r="K56" s="16">
        <v>74</v>
      </c>
      <c r="L56" s="19">
        <f t="shared" si="7"/>
        <v>0</v>
      </c>
      <c r="M56" s="21">
        <v>505.2</v>
      </c>
      <c r="N56" s="21">
        <v>505.2</v>
      </c>
      <c r="O56" s="19">
        <f t="shared" si="8"/>
        <v>0</v>
      </c>
      <c r="P56" s="16">
        <v>0</v>
      </c>
      <c r="Q56" s="16">
        <v>0</v>
      </c>
      <c r="R56" s="19">
        <f t="shared" si="9"/>
        <v>0</v>
      </c>
      <c r="S56" s="22">
        <v>76573.7</v>
      </c>
      <c r="T56" s="22">
        <v>76573.7</v>
      </c>
      <c r="U56" s="19">
        <f t="shared" si="12"/>
        <v>0</v>
      </c>
      <c r="V56" s="18">
        <v>-64</v>
      </c>
      <c r="W56" s="18">
        <v>-64</v>
      </c>
      <c r="X56" s="19">
        <f t="shared" si="2"/>
        <v>0</v>
      </c>
      <c r="Y56" s="18">
        <f>AB56+AE56+AH56+AK56</f>
        <v>79834.7</v>
      </c>
      <c r="Z56" s="17">
        <f>AC56+AF56+AI56+AL56</f>
        <v>77165.7</v>
      </c>
      <c r="AA56" s="19">
        <f t="shared" si="10"/>
        <v>2669</v>
      </c>
      <c r="AB56" s="16">
        <v>66048.7</v>
      </c>
      <c r="AC56" s="16">
        <v>65917.2</v>
      </c>
      <c r="AD56" s="19">
        <f t="shared" si="3"/>
        <v>131.5</v>
      </c>
      <c r="AE56" s="16">
        <f>C56+D56-AH56-AK56-AB56</f>
        <v>12433</v>
      </c>
      <c r="AF56" s="16">
        <f>C56+E56-AC56-AI56-AL56-AN56</f>
        <v>10074.4</v>
      </c>
      <c r="AG56" s="19">
        <f t="shared" si="11"/>
        <v>2358.6000000000004</v>
      </c>
      <c r="AH56" s="17"/>
      <c r="AI56" s="18"/>
      <c r="AJ56" s="19">
        <f t="shared" si="4"/>
        <v>0</v>
      </c>
      <c r="AK56" s="19">
        <v>1353</v>
      </c>
      <c r="AL56" s="19">
        <v>1174.1</v>
      </c>
      <c r="AM56" s="19">
        <f t="shared" si="5"/>
        <v>178.9000000000001</v>
      </c>
      <c r="AN56" s="16">
        <v>2669</v>
      </c>
    </row>
    <row r="57" spans="1:40" ht="35.25" customHeight="1">
      <c r="A57" s="14">
        <v>37</v>
      </c>
      <c r="B57" s="24" t="s">
        <v>58</v>
      </c>
      <c r="C57" s="16">
        <v>1764</v>
      </c>
      <c r="D57" s="17">
        <f>G57+J57+M57+P57+S57+V57</f>
        <v>40762.9</v>
      </c>
      <c r="E57" s="18">
        <f>H57+K57+N57+Q57+T57+W57</f>
        <v>40762.9</v>
      </c>
      <c r="F57" s="19">
        <f t="shared" si="6"/>
        <v>0</v>
      </c>
      <c r="G57" s="20"/>
      <c r="H57" s="20"/>
      <c r="I57" s="19">
        <f t="shared" si="0"/>
        <v>0</v>
      </c>
      <c r="J57" s="16"/>
      <c r="K57" s="16"/>
      <c r="L57" s="19">
        <f t="shared" si="7"/>
        <v>0</v>
      </c>
      <c r="M57" s="21"/>
      <c r="N57" s="21"/>
      <c r="O57" s="19">
        <f t="shared" si="8"/>
        <v>0</v>
      </c>
      <c r="P57" s="16">
        <v>0</v>
      </c>
      <c r="Q57" s="16">
        <v>0</v>
      </c>
      <c r="R57" s="19">
        <f t="shared" si="9"/>
        <v>0</v>
      </c>
      <c r="S57" s="22">
        <v>40762.9</v>
      </c>
      <c r="T57" s="22">
        <v>40762.9</v>
      </c>
      <c r="U57" s="19">
        <f t="shared" si="12"/>
        <v>0</v>
      </c>
      <c r="V57" s="18"/>
      <c r="W57" s="18"/>
      <c r="X57" s="19">
        <f t="shared" si="2"/>
        <v>0</v>
      </c>
      <c r="Y57" s="18">
        <f>AB57+AE57+AH57+AK57</f>
        <v>42526.9</v>
      </c>
      <c r="Z57" s="17">
        <f>AC57+AF57+AI57+AL57</f>
        <v>40307.5</v>
      </c>
      <c r="AA57" s="19">
        <f t="shared" si="10"/>
        <v>2219.4000000000015</v>
      </c>
      <c r="AB57" s="16">
        <v>37132.7</v>
      </c>
      <c r="AC57" s="16">
        <v>36550.5</v>
      </c>
      <c r="AD57" s="19">
        <f t="shared" si="3"/>
        <v>582.1999999999971</v>
      </c>
      <c r="AE57" s="16">
        <f>C57+D57-AH57-AK57-AB57</f>
        <v>4948.800000000003</v>
      </c>
      <c r="AF57" s="16">
        <f>C57+E57-AC57-AI57-AL57-AN57</f>
        <v>3311.6000000000017</v>
      </c>
      <c r="AG57" s="19">
        <f t="shared" si="11"/>
        <v>1637.2000000000012</v>
      </c>
      <c r="AH57" s="17"/>
      <c r="AI57" s="18"/>
      <c r="AJ57" s="19">
        <f t="shared" si="4"/>
        <v>0</v>
      </c>
      <c r="AK57" s="19">
        <v>445.4</v>
      </c>
      <c r="AL57" s="19">
        <v>445.4</v>
      </c>
      <c r="AM57" s="19">
        <f t="shared" si="5"/>
        <v>0</v>
      </c>
      <c r="AN57" s="16">
        <v>2219.4</v>
      </c>
    </row>
    <row r="58" spans="1:40" ht="35.25" customHeight="1">
      <c r="A58" s="14">
        <v>38</v>
      </c>
      <c r="B58" s="24" t="s">
        <v>59</v>
      </c>
      <c r="C58" s="16">
        <v>268.7</v>
      </c>
      <c r="D58" s="17">
        <f>G58+J58+M58+P58+S58+V58</f>
        <v>39803.8</v>
      </c>
      <c r="E58" s="18">
        <f>H58+K58+N58+Q58+T58+W58</f>
        <v>39803.8</v>
      </c>
      <c r="F58" s="19">
        <f t="shared" si="6"/>
        <v>0</v>
      </c>
      <c r="G58" s="20"/>
      <c r="H58" s="20"/>
      <c r="I58" s="19">
        <f t="shared" si="0"/>
        <v>0</v>
      </c>
      <c r="J58" s="16">
        <v>143.8</v>
      </c>
      <c r="K58" s="16">
        <v>143.8</v>
      </c>
      <c r="L58" s="19">
        <f t="shared" si="7"/>
        <v>0</v>
      </c>
      <c r="M58" s="21"/>
      <c r="N58" s="21"/>
      <c r="O58" s="19">
        <f t="shared" si="8"/>
        <v>0</v>
      </c>
      <c r="P58" s="16">
        <v>0</v>
      </c>
      <c r="Q58" s="16">
        <v>0</v>
      </c>
      <c r="R58" s="19">
        <f t="shared" si="9"/>
        <v>0</v>
      </c>
      <c r="S58" s="22">
        <v>39660</v>
      </c>
      <c r="T58" s="22">
        <v>39660</v>
      </c>
      <c r="U58" s="19">
        <f t="shared" si="12"/>
        <v>0</v>
      </c>
      <c r="V58" s="18"/>
      <c r="W58" s="18"/>
      <c r="X58" s="19">
        <f t="shared" si="2"/>
        <v>0</v>
      </c>
      <c r="Y58" s="18">
        <f>AB58+AE58+AH58+AK58</f>
        <v>40072.5</v>
      </c>
      <c r="Z58" s="17">
        <f>AC58+AF58+AI58+AL58</f>
        <v>38285.5</v>
      </c>
      <c r="AA58" s="19">
        <f t="shared" si="10"/>
        <v>1787</v>
      </c>
      <c r="AB58" s="16">
        <v>36272.8</v>
      </c>
      <c r="AC58" s="16">
        <v>35853</v>
      </c>
      <c r="AD58" s="19">
        <f t="shared" si="3"/>
        <v>419.8000000000029</v>
      </c>
      <c r="AE58" s="16">
        <f>C58+D58-AH58-AK58-AB58</f>
        <v>3330.5999999999985</v>
      </c>
      <c r="AF58" s="16">
        <f>C58+E58-AC58-AI58-AL58-AN58</f>
        <v>1963.4</v>
      </c>
      <c r="AG58" s="19">
        <f t="shared" si="11"/>
        <v>1367.1999999999985</v>
      </c>
      <c r="AH58" s="17"/>
      <c r="AI58" s="18"/>
      <c r="AJ58" s="19">
        <f t="shared" si="4"/>
        <v>0</v>
      </c>
      <c r="AK58" s="19">
        <v>469.1</v>
      </c>
      <c r="AL58" s="19">
        <v>469.1</v>
      </c>
      <c r="AM58" s="19">
        <f t="shared" si="5"/>
        <v>0</v>
      </c>
      <c r="AN58" s="16">
        <v>1787</v>
      </c>
    </row>
    <row r="59" spans="1:40" ht="35.25" customHeight="1">
      <c r="A59" s="14">
        <v>39</v>
      </c>
      <c r="B59" s="24" t="s">
        <v>60</v>
      </c>
      <c r="C59" s="16">
        <v>11134.1</v>
      </c>
      <c r="D59" s="17">
        <f>G59+J59+M59+P59+S59+V59</f>
        <v>113147.94</v>
      </c>
      <c r="E59" s="18">
        <f>H59+K59+N59+Q59+T59+W59</f>
        <v>113147.94</v>
      </c>
      <c r="F59" s="19">
        <f t="shared" si="6"/>
        <v>0</v>
      </c>
      <c r="G59" s="20">
        <v>16.4</v>
      </c>
      <c r="H59" s="20">
        <v>16.4</v>
      </c>
      <c r="I59" s="19">
        <f t="shared" si="0"/>
        <v>0</v>
      </c>
      <c r="J59" s="16">
        <v>121.84</v>
      </c>
      <c r="K59" s="16">
        <v>121.84</v>
      </c>
      <c r="L59" s="19">
        <f t="shared" si="7"/>
        <v>0</v>
      </c>
      <c r="M59" s="21"/>
      <c r="N59" s="21"/>
      <c r="O59" s="19">
        <f t="shared" si="8"/>
        <v>0</v>
      </c>
      <c r="P59" s="16">
        <v>0</v>
      </c>
      <c r="Q59" s="16">
        <v>0</v>
      </c>
      <c r="R59" s="19">
        <f t="shared" si="9"/>
        <v>0</v>
      </c>
      <c r="S59" s="22">
        <v>113009.7</v>
      </c>
      <c r="T59" s="22">
        <v>113009.7</v>
      </c>
      <c r="U59" s="19">
        <f t="shared" si="12"/>
        <v>0</v>
      </c>
      <c r="V59" s="18"/>
      <c r="W59" s="18"/>
      <c r="X59" s="19">
        <f t="shared" si="2"/>
        <v>0</v>
      </c>
      <c r="Y59" s="18">
        <f>AB59+AE59+AH59+AK59</f>
        <v>124282.04000000001</v>
      </c>
      <c r="Z59" s="17">
        <f>AC59+AF59+AI59+AL59</f>
        <v>108060.24</v>
      </c>
      <c r="AA59" s="19">
        <f t="shared" si="10"/>
        <v>16221.800000000003</v>
      </c>
      <c r="AB59" s="16">
        <v>91660</v>
      </c>
      <c r="AC59" s="16">
        <v>87912.87</v>
      </c>
      <c r="AD59" s="19">
        <f t="shared" si="3"/>
        <v>3747.1300000000047</v>
      </c>
      <c r="AE59" s="16">
        <f>C59+D59-AH59-AK59-AB59</f>
        <v>31292.040000000008</v>
      </c>
      <c r="AF59" s="16">
        <f>C59+E59-AC59-AI59-AL59-AN59</f>
        <v>18956.030000000017</v>
      </c>
      <c r="AG59" s="19">
        <f t="shared" si="11"/>
        <v>12336.009999999991</v>
      </c>
      <c r="AH59" s="17"/>
      <c r="AI59" s="18"/>
      <c r="AJ59" s="19">
        <f t="shared" si="4"/>
        <v>0</v>
      </c>
      <c r="AK59" s="19">
        <v>1330</v>
      </c>
      <c r="AL59" s="19">
        <v>1191.34</v>
      </c>
      <c r="AM59" s="19">
        <f t="shared" si="5"/>
        <v>138.66000000000008</v>
      </c>
      <c r="AN59" s="16">
        <v>16221.8</v>
      </c>
    </row>
    <row r="60" spans="1:40" ht="35.25" customHeight="1">
      <c r="A60" s="14">
        <v>40</v>
      </c>
      <c r="B60" s="24" t="s">
        <v>61</v>
      </c>
      <c r="C60" s="16">
        <v>10571.8</v>
      </c>
      <c r="D60" s="17">
        <f>G60+J60+M60+P60+S60+V60</f>
        <v>146274.5</v>
      </c>
      <c r="E60" s="18">
        <f>H60+K60+N60+Q60+T60+W60</f>
        <v>146274.5</v>
      </c>
      <c r="F60" s="19">
        <f t="shared" si="6"/>
        <v>0</v>
      </c>
      <c r="G60" s="20"/>
      <c r="H60" s="20"/>
      <c r="I60" s="19">
        <f t="shared" si="0"/>
        <v>0</v>
      </c>
      <c r="J60" s="16">
        <v>10338.5</v>
      </c>
      <c r="K60" s="16">
        <v>10338.5</v>
      </c>
      <c r="L60" s="19">
        <f t="shared" si="7"/>
        <v>0</v>
      </c>
      <c r="M60" s="21">
        <v>556.8</v>
      </c>
      <c r="N60" s="21">
        <v>556.8</v>
      </c>
      <c r="O60" s="19">
        <f t="shared" si="8"/>
        <v>0</v>
      </c>
      <c r="P60" s="16">
        <v>0</v>
      </c>
      <c r="Q60" s="16">
        <v>0</v>
      </c>
      <c r="R60" s="19">
        <f t="shared" si="9"/>
        <v>0</v>
      </c>
      <c r="S60" s="22">
        <v>135379.2</v>
      </c>
      <c r="T60" s="22">
        <v>135379.2</v>
      </c>
      <c r="U60" s="19">
        <f t="shared" si="12"/>
        <v>0</v>
      </c>
      <c r="V60" s="18"/>
      <c r="W60" s="18"/>
      <c r="X60" s="19">
        <f t="shared" si="2"/>
        <v>0</v>
      </c>
      <c r="Y60" s="18">
        <f>AB60+AE60+AH60+AK60</f>
        <v>156846.3</v>
      </c>
      <c r="Z60" s="17">
        <f>AC60+AF60+AI60+AL60</f>
        <v>132067.5</v>
      </c>
      <c r="AA60" s="19">
        <f t="shared" si="10"/>
        <v>24778.79999999999</v>
      </c>
      <c r="AB60" s="16">
        <v>115300</v>
      </c>
      <c r="AC60" s="16">
        <v>114265</v>
      </c>
      <c r="AD60" s="19">
        <f t="shared" si="3"/>
        <v>1035</v>
      </c>
      <c r="AE60" s="16">
        <f>C60+D60-AH60-AK60-AB60</f>
        <v>38926.5</v>
      </c>
      <c r="AF60" s="16">
        <f>C60+E60-AC60-AI60-AL60-AN60</f>
        <v>15213.849999999988</v>
      </c>
      <c r="AG60" s="19">
        <f t="shared" si="11"/>
        <v>23712.650000000012</v>
      </c>
      <c r="AH60" s="17"/>
      <c r="AI60" s="18"/>
      <c r="AJ60" s="19">
        <f t="shared" si="4"/>
        <v>0</v>
      </c>
      <c r="AK60" s="19">
        <v>2619.8</v>
      </c>
      <c r="AL60" s="19">
        <v>2588.65</v>
      </c>
      <c r="AM60" s="19">
        <f t="shared" si="5"/>
        <v>31.15000000000009</v>
      </c>
      <c r="AN60" s="16">
        <v>24778.8</v>
      </c>
    </row>
    <row r="61" spans="1:40" ht="35.25" customHeight="1">
      <c r="A61" s="14">
        <v>41</v>
      </c>
      <c r="B61" s="24" t="s">
        <v>62</v>
      </c>
      <c r="C61" s="16">
        <v>2293.2</v>
      </c>
      <c r="D61" s="17">
        <f>G61+J61+M61+P61+S61+V61</f>
        <v>84480.6</v>
      </c>
      <c r="E61" s="18">
        <f>H61+K61+N61+Q61+T61+W61</f>
        <v>84480.6</v>
      </c>
      <c r="F61" s="19">
        <f t="shared" si="6"/>
        <v>0</v>
      </c>
      <c r="G61" s="20"/>
      <c r="H61" s="20"/>
      <c r="I61" s="19">
        <f t="shared" si="0"/>
        <v>0</v>
      </c>
      <c r="J61" s="16">
        <v>138</v>
      </c>
      <c r="K61" s="16">
        <v>138</v>
      </c>
      <c r="L61" s="19">
        <f t="shared" si="7"/>
        <v>0</v>
      </c>
      <c r="M61" s="21"/>
      <c r="N61" s="21"/>
      <c r="O61" s="19">
        <f t="shared" si="8"/>
        <v>0</v>
      </c>
      <c r="P61" s="16">
        <v>0</v>
      </c>
      <c r="Q61" s="16">
        <v>0</v>
      </c>
      <c r="R61" s="19">
        <f t="shared" si="9"/>
        <v>0</v>
      </c>
      <c r="S61" s="22">
        <v>84342.6</v>
      </c>
      <c r="T61" s="22">
        <v>84342.6</v>
      </c>
      <c r="U61" s="19">
        <f t="shared" si="12"/>
        <v>0</v>
      </c>
      <c r="V61" s="18"/>
      <c r="W61" s="18"/>
      <c r="X61" s="19">
        <f t="shared" si="2"/>
        <v>0</v>
      </c>
      <c r="Y61" s="18">
        <f>AB61+AE61+AH61+AK61</f>
        <v>86773.8</v>
      </c>
      <c r="Z61" s="17">
        <f>AC61+AF61+AI61+AL61</f>
        <v>84357.50000000001</v>
      </c>
      <c r="AA61" s="19">
        <f t="shared" si="10"/>
        <v>2416.2999999999884</v>
      </c>
      <c r="AB61" s="16">
        <v>75845.8</v>
      </c>
      <c r="AC61" s="16">
        <v>75375.3</v>
      </c>
      <c r="AD61" s="19">
        <f t="shared" si="3"/>
        <v>470.5</v>
      </c>
      <c r="AE61" s="16">
        <f>C61+D61-AH61-AK61-AB61</f>
        <v>9230.100000000006</v>
      </c>
      <c r="AF61" s="16">
        <f>C61+E61-AC61-AI61-AL61-AN61</f>
        <v>7528.599999999999</v>
      </c>
      <c r="AG61" s="19">
        <f t="shared" si="11"/>
        <v>1701.5000000000064</v>
      </c>
      <c r="AH61" s="17"/>
      <c r="AI61" s="18"/>
      <c r="AJ61" s="19">
        <f t="shared" si="4"/>
        <v>0</v>
      </c>
      <c r="AK61" s="19">
        <v>1697.9</v>
      </c>
      <c r="AL61" s="19">
        <v>1453.6</v>
      </c>
      <c r="AM61" s="19">
        <f t="shared" si="5"/>
        <v>244.30000000000018</v>
      </c>
      <c r="AN61" s="16">
        <v>2416.3</v>
      </c>
    </row>
    <row r="62" spans="1:40" ht="35.25" customHeight="1">
      <c r="A62" s="14">
        <v>42</v>
      </c>
      <c r="B62" s="24" t="s">
        <v>63</v>
      </c>
      <c r="C62" s="16">
        <v>1160.6</v>
      </c>
      <c r="D62" s="17">
        <f>G62+J62+M62+P62+S62+V62</f>
        <v>78581.5</v>
      </c>
      <c r="E62" s="18">
        <f>H62+K62+N62+Q62+T62+W62</f>
        <v>78581.5</v>
      </c>
      <c r="F62" s="19">
        <f t="shared" si="6"/>
        <v>0</v>
      </c>
      <c r="G62" s="20"/>
      <c r="H62" s="20"/>
      <c r="I62" s="19">
        <f t="shared" si="0"/>
        <v>0</v>
      </c>
      <c r="J62" s="16">
        <v>6</v>
      </c>
      <c r="K62" s="16">
        <v>6</v>
      </c>
      <c r="L62" s="19">
        <f t="shared" si="7"/>
        <v>0</v>
      </c>
      <c r="M62" s="21"/>
      <c r="N62" s="21"/>
      <c r="O62" s="19">
        <f t="shared" si="8"/>
        <v>0</v>
      </c>
      <c r="P62" s="16">
        <v>1000</v>
      </c>
      <c r="Q62" s="16">
        <v>1000</v>
      </c>
      <c r="R62" s="19">
        <f t="shared" si="9"/>
        <v>0</v>
      </c>
      <c r="S62" s="22">
        <v>77575.5</v>
      </c>
      <c r="T62" s="22">
        <v>77575.5</v>
      </c>
      <c r="U62" s="19">
        <f t="shared" si="12"/>
        <v>0</v>
      </c>
      <c r="V62" s="18"/>
      <c r="W62" s="18"/>
      <c r="X62" s="19">
        <f t="shared" si="2"/>
        <v>0</v>
      </c>
      <c r="Y62" s="18">
        <f>AB62+AE62+AH62+AK62</f>
        <v>79742.1</v>
      </c>
      <c r="Z62" s="17">
        <f>AC62+AF62+AI62+AL62</f>
        <v>73123.70000000001</v>
      </c>
      <c r="AA62" s="19">
        <f t="shared" si="10"/>
        <v>6618.399999999994</v>
      </c>
      <c r="AB62" s="16">
        <v>67915</v>
      </c>
      <c r="AC62" s="16">
        <v>64984.5</v>
      </c>
      <c r="AD62" s="19">
        <f t="shared" si="3"/>
        <v>2930.5</v>
      </c>
      <c r="AE62" s="16">
        <f>C62+D62-AH62-AK62-AB62</f>
        <v>9935.800000000003</v>
      </c>
      <c r="AF62" s="16">
        <f>C62+E62-AC62-AI62-AL62-AN62</f>
        <v>6887.400000000007</v>
      </c>
      <c r="AG62" s="19">
        <f t="shared" si="11"/>
        <v>3048.399999999996</v>
      </c>
      <c r="AH62" s="17"/>
      <c r="AI62" s="18"/>
      <c r="AJ62" s="19">
        <f t="shared" si="4"/>
        <v>0</v>
      </c>
      <c r="AK62" s="19">
        <v>1891.3</v>
      </c>
      <c r="AL62" s="19">
        <v>1251.8</v>
      </c>
      <c r="AM62" s="19">
        <f t="shared" si="5"/>
        <v>639.5</v>
      </c>
      <c r="AN62" s="16">
        <v>6618.4</v>
      </c>
    </row>
    <row r="63" spans="1:40" ht="35.25" customHeight="1">
      <c r="A63" s="14">
        <v>43</v>
      </c>
      <c r="B63" s="24" t="s">
        <v>64</v>
      </c>
      <c r="C63" s="16">
        <v>1434.3</v>
      </c>
      <c r="D63" s="17">
        <f>G63+J63+M63+P63+S63+V63</f>
        <v>99032.79999999999</v>
      </c>
      <c r="E63" s="18">
        <f>H63+K63+N63+Q63+T63+W63</f>
        <v>99032.79999999999</v>
      </c>
      <c r="F63" s="19">
        <f t="shared" si="6"/>
        <v>0</v>
      </c>
      <c r="G63" s="20"/>
      <c r="H63" s="20"/>
      <c r="I63" s="19">
        <f t="shared" si="0"/>
        <v>0</v>
      </c>
      <c r="J63" s="16">
        <v>869.4</v>
      </c>
      <c r="K63" s="16">
        <v>869.4</v>
      </c>
      <c r="L63" s="19">
        <f t="shared" si="7"/>
        <v>0</v>
      </c>
      <c r="M63" s="21"/>
      <c r="N63" s="21"/>
      <c r="O63" s="19">
        <f t="shared" si="8"/>
        <v>0</v>
      </c>
      <c r="P63" s="16">
        <v>0</v>
      </c>
      <c r="Q63" s="16">
        <v>0</v>
      </c>
      <c r="R63" s="19">
        <f t="shared" si="9"/>
        <v>0</v>
      </c>
      <c r="S63" s="22">
        <v>98163.4</v>
      </c>
      <c r="T63" s="22">
        <v>98163.4</v>
      </c>
      <c r="U63" s="19">
        <f t="shared" si="12"/>
        <v>0</v>
      </c>
      <c r="V63" s="18"/>
      <c r="W63" s="18"/>
      <c r="X63" s="19">
        <f t="shared" si="2"/>
        <v>0</v>
      </c>
      <c r="Y63" s="18">
        <f>AB63+AE63+AH63+AK63</f>
        <v>100467.09999999999</v>
      </c>
      <c r="Z63" s="17">
        <f>AC63+AF63+AI63+AL63</f>
        <v>95538.09999999999</v>
      </c>
      <c r="AA63" s="19">
        <f t="shared" si="10"/>
        <v>4929</v>
      </c>
      <c r="AB63" s="16">
        <v>85697.3</v>
      </c>
      <c r="AC63" s="16">
        <v>84630</v>
      </c>
      <c r="AD63" s="19">
        <f t="shared" si="3"/>
        <v>1067.300000000003</v>
      </c>
      <c r="AE63" s="16">
        <f>C63+D63-AH63-AK63-AB63</f>
        <v>10905.099999999991</v>
      </c>
      <c r="AF63" s="16">
        <f>C63+E63-AC63-AI63-AL63-AN63</f>
        <v>8969.39999999999</v>
      </c>
      <c r="AG63" s="19">
        <f t="shared" si="11"/>
        <v>1935.7000000000007</v>
      </c>
      <c r="AH63" s="17"/>
      <c r="AI63" s="18"/>
      <c r="AJ63" s="19">
        <f t="shared" si="4"/>
        <v>0</v>
      </c>
      <c r="AK63" s="19">
        <v>3864.7</v>
      </c>
      <c r="AL63" s="19">
        <v>1938.7</v>
      </c>
      <c r="AM63" s="19">
        <f t="shared" si="5"/>
        <v>1925.9999999999998</v>
      </c>
      <c r="AN63" s="16">
        <v>4929</v>
      </c>
    </row>
    <row r="64" spans="1:40" ht="35.25" customHeight="1">
      <c r="A64" s="14">
        <v>44</v>
      </c>
      <c r="B64" s="24" t="s">
        <v>65</v>
      </c>
      <c r="C64" s="16">
        <v>9715.9</v>
      </c>
      <c r="D64" s="17">
        <f>G64+J64+M64+P64+S64+V64</f>
        <v>120607.9</v>
      </c>
      <c r="E64" s="18">
        <f>H64+K64+N64+Q64+T64+W64</f>
        <v>120607.9</v>
      </c>
      <c r="F64" s="19">
        <f t="shared" si="6"/>
        <v>0</v>
      </c>
      <c r="G64" s="20">
        <v>23.9</v>
      </c>
      <c r="H64" s="20">
        <v>23.9</v>
      </c>
      <c r="I64" s="19">
        <f t="shared" si="0"/>
        <v>0</v>
      </c>
      <c r="J64" s="16">
        <v>6</v>
      </c>
      <c r="K64" s="16">
        <v>6</v>
      </c>
      <c r="L64" s="19">
        <f t="shared" si="7"/>
        <v>0</v>
      </c>
      <c r="M64" s="21">
        <v>417.6</v>
      </c>
      <c r="N64" s="21">
        <v>417.6</v>
      </c>
      <c r="O64" s="19">
        <f t="shared" si="8"/>
        <v>0</v>
      </c>
      <c r="P64" s="16">
        <v>0</v>
      </c>
      <c r="Q64" s="16">
        <v>0</v>
      </c>
      <c r="R64" s="19">
        <f t="shared" si="9"/>
        <v>0</v>
      </c>
      <c r="S64" s="22">
        <v>120160.4</v>
      </c>
      <c r="T64" s="22">
        <v>120160.4</v>
      </c>
      <c r="U64" s="19">
        <f t="shared" si="12"/>
        <v>0</v>
      </c>
      <c r="V64" s="18"/>
      <c r="W64" s="18"/>
      <c r="X64" s="19">
        <f t="shared" si="2"/>
        <v>0</v>
      </c>
      <c r="Y64" s="18">
        <f>AB64+AE64+AH64+AK64</f>
        <v>130323.79999999999</v>
      </c>
      <c r="Z64" s="17">
        <f>AC64+AF64+AI64+AL64</f>
        <v>114194.09999999999</v>
      </c>
      <c r="AA64" s="19">
        <f t="shared" si="10"/>
        <v>16129.699999999997</v>
      </c>
      <c r="AB64" s="16">
        <v>96604.1</v>
      </c>
      <c r="AC64" s="16">
        <v>95407.3</v>
      </c>
      <c r="AD64" s="19">
        <f t="shared" si="3"/>
        <v>1196.800000000003</v>
      </c>
      <c r="AE64" s="16">
        <f>C64+D64-AH64-AK64-AB64</f>
        <v>32310.39999999998</v>
      </c>
      <c r="AF64" s="16">
        <f>C64+E64-AC64-AI64-AL64-AN64</f>
        <v>17582.599999999988</v>
      </c>
      <c r="AG64" s="19">
        <f t="shared" si="11"/>
        <v>14727.799999999992</v>
      </c>
      <c r="AH64" s="17"/>
      <c r="AI64" s="18"/>
      <c r="AJ64" s="19">
        <f t="shared" si="4"/>
        <v>0</v>
      </c>
      <c r="AK64" s="19">
        <v>1409.3</v>
      </c>
      <c r="AL64" s="19">
        <v>1204.2</v>
      </c>
      <c r="AM64" s="19">
        <f t="shared" si="5"/>
        <v>205.0999999999999</v>
      </c>
      <c r="AN64" s="16">
        <v>16129.7</v>
      </c>
    </row>
    <row r="65" spans="1:40" ht="35.25" customHeight="1">
      <c r="A65" s="14">
        <v>45</v>
      </c>
      <c r="B65" s="24" t="s">
        <v>66</v>
      </c>
      <c r="C65" s="16">
        <v>529.2</v>
      </c>
      <c r="D65" s="17">
        <f>G65+J65+M65+P65+S65+V65</f>
        <v>52881.2</v>
      </c>
      <c r="E65" s="18">
        <f>H65+K65+N65+Q65+T65+W65</f>
        <v>52881.2</v>
      </c>
      <c r="F65" s="19">
        <f t="shared" si="6"/>
        <v>0</v>
      </c>
      <c r="G65" s="20"/>
      <c r="H65" s="20"/>
      <c r="I65" s="19">
        <f t="shared" si="0"/>
        <v>0</v>
      </c>
      <c r="J65" s="16">
        <v>6</v>
      </c>
      <c r="K65" s="16">
        <v>6</v>
      </c>
      <c r="L65" s="19">
        <f t="shared" si="7"/>
        <v>0</v>
      </c>
      <c r="M65" s="21"/>
      <c r="N65" s="21"/>
      <c r="O65" s="19">
        <f t="shared" si="8"/>
        <v>0</v>
      </c>
      <c r="P65" s="16">
        <v>0</v>
      </c>
      <c r="Q65" s="16">
        <v>0</v>
      </c>
      <c r="R65" s="19">
        <f t="shared" si="9"/>
        <v>0</v>
      </c>
      <c r="S65" s="22">
        <v>52875.2</v>
      </c>
      <c r="T65" s="22">
        <v>52875.2</v>
      </c>
      <c r="U65" s="19">
        <f t="shared" si="12"/>
        <v>0</v>
      </c>
      <c r="V65" s="18"/>
      <c r="W65" s="18"/>
      <c r="X65" s="19">
        <f t="shared" si="2"/>
        <v>0</v>
      </c>
      <c r="Y65" s="18">
        <f>AB65+AE65+AH65+AK65</f>
        <v>53410.399999999994</v>
      </c>
      <c r="Z65" s="17">
        <f>AC65+AF65+AI65+AL65</f>
        <v>51826.99999999999</v>
      </c>
      <c r="AA65" s="19">
        <f t="shared" si="10"/>
        <v>1583.4000000000015</v>
      </c>
      <c r="AB65" s="16">
        <v>46778.6</v>
      </c>
      <c r="AC65" s="16">
        <v>46364.9</v>
      </c>
      <c r="AD65" s="19">
        <f t="shared" si="3"/>
        <v>413.6999999999971</v>
      </c>
      <c r="AE65" s="16">
        <f>C65+D65-AH65-AK65-AB65</f>
        <v>5380.819999999992</v>
      </c>
      <c r="AF65" s="16">
        <f>C65+E65-AC65-AI65-AL65-AN65</f>
        <v>4599.759999999993</v>
      </c>
      <c r="AG65" s="19">
        <f t="shared" si="11"/>
        <v>781.0599999999995</v>
      </c>
      <c r="AH65" s="17"/>
      <c r="AI65" s="18"/>
      <c r="AJ65" s="19">
        <f t="shared" si="4"/>
        <v>0</v>
      </c>
      <c r="AK65" s="19">
        <v>1250.98</v>
      </c>
      <c r="AL65" s="19">
        <v>862.34</v>
      </c>
      <c r="AM65" s="19">
        <f t="shared" si="5"/>
        <v>388.64</v>
      </c>
      <c r="AN65" s="16">
        <v>1583.4</v>
      </c>
    </row>
    <row r="66" spans="1:40" s="77" customFormat="1" ht="35.25" customHeight="1">
      <c r="A66" s="14">
        <v>46</v>
      </c>
      <c r="B66" s="24" t="s">
        <v>67</v>
      </c>
      <c r="C66" s="16">
        <v>1640.9</v>
      </c>
      <c r="D66" s="17">
        <f>G66+J66+M66+P66+S66+V66</f>
        <v>58009.6</v>
      </c>
      <c r="E66" s="18">
        <f>H66+K66+N66+Q66+T66+W66</f>
        <v>58009.6</v>
      </c>
      <c r="F66" s="19">
        <f t="shared" si="6"/>
        <v>0</v>
      </c>
      <c r="G66" s="20"/>
      <c r="H66" s="20"/>
      <c r="I66" s="19">
        <f t="shared" si="0"/>
        <v>0</v>
      </c>
      <c r="J66" s="16">
        <v>6</v>
      </c>
      <c r="K66" s="16">
        <v>6</v>
      </c>
      <c r="L66" s="19">
        <f t="shared" si="7"/>
        <v>0</v>
      </c>
      <c r="M66" s="21">
        <v>139.2</v>
      </c>
      <c r="N66" s="21">
        <v>139.2</v>
      </c>
      <c r="O66" s="19">
        <f t="shared" si="8"/>
        <v>0</v>
      </c>
      <c r="P66" s="16">
        <v>0</v>
      </c>
      <c r="Q66" s="16">
        <v>0</v>
      </c>
      <c r="R66" s="19">
        <f t="shared" si="9"/>
        <v>0</v>
      </c>
      <c r="S66" s="22">
        <v>57864.4</v>
      </c>
      <c r="T66" s="22">
        <v>57864.4</v>
      </c>
      <c r="U66" s="19">
        <f t="shared" si="12"/>
        <v>0</v>
      </c>
      <c r="V66" s="18"/>
      <c r="W66" s="18"/>
      <c r="X66" s="19">
        <f t="shared" si="2"/>
        <v>0</v>
      </c>
      <c r="Y66" s="18">
        <f>AB66+AE66+AH66+AK66</f>
        <v>59650.5</v>
      </c>
      <c r="Z66" s="17">
        <f>AC66+AF66+AI66+AL66</f>
        <v>56722.8</v>
      </c>
      <c r="AA66" s="19">
        <f t="shared" si="10"/>
        <v>2927.699999999997</v>
      </c>
      <c r="AB66" s="16">
        <v>53263.6</v>
      </c>
      <c r="AC66" s="16">
        <v>52540.06</v>
      </c>
      <c r="AD66" s="19">
        <f t="shared" si="3"/>
        <v>723.5400000000009</v>
      </c>
      <c r="AE66" s="16">
        <f>C66+D66-AH66-AK66-AB66</f>
        <v>5996.5999999999985</v>
      </c>
      <c r="AF66" s="16">
        <f>C66+E66-AC66-AI66-AL66-AN66</f>
        <v>3792.4400000000023</v>
      </c>
      <c r="AG66" s="19">
        <f t="shared" si="11"/>
        <v>2204.159999999996</v>
      </c>
      <c r="AH66" s="17"/>
      <c r="AI66" s="18"/>
      <c r="AJ66" s="19">
        <f t="shared" si="4"/>
        <v>0</v>
      </c>
      <c r="AK66" s="19">
        <v>390.3</v>
      </c>
      <c r="AL66" s="19">
        <v>390.3</v>
      </c>
      <c r="AM66" s="19">
        <f t="shared" si="5"/>
        <v>0</v>
      </c>
      <c r="AN66" s="16">
        <v>2927.7</v>
      </c>
    </row>
    <row r="67" spans="1:40" ht="35.25" customHeight="1">
      <c r="A67" s="14">
        <v>47</v>
      </c>
      <c r="B67" s="24" t="s">
        <v>68</v>
      </c>
      <c r="C67" s="16">
        <v>827.1</v>
      </c>
      <c r="D67" s="17">
        <f>G67+J67+M67+P67+S67+V67</f>
        <v>50487.5</v>
      </c>
      <c r="E67" s="18">
        <f>H67+K67+N67+Q67+T67+W67</f>
        <v>50487.5</v>
      </c>
      <c r="F67" s="19">
        <f t="shared" si="6"/>
        <v>0</v>
      </c>
      <c r="G67" s="20"/>
      <c r="H67" s="20"/>
      <c r="I67" s="19">
        <f t="shared" si="0"/>
        <v>0</v>
      </c>
      <c r="J67" s="16">
        <v>50</v>
      </c>
      <c r="K67" s="16">
        <v>50</v>
      </c>
      <c r="L67" s="19">
        <f t="shared" si="7"/>
        <v>0</v>
      </c>
      <c r="M67" s="21"/>
      <c r="N67" s="21"/>
      <c r="O67" s="19">
        <f t="shared" si="8"/>
        <v>0</v>
      </c>
      <c r="P67" s="16">
        <v>0</v>
      </c>
      <c r="Q67" s="16">
        <v>0</v>
      </c>
      <c r="R67" s="19">
        <f t="shared" si="9"/>
        <v>0</v>
      </c>
      <c r="S67" s="22">
        <v>50437.5</v>
      </c>
      <c r="T67" s="22">
        <v>50437.5</v>
      </c>
      <c r="U67" s="19">
        <f t="shared" si="12"/>
        <v>0</v>
      </c>
      <c r="V67" s="18"/>
      <c r="W67" s="18"/>
      <c r="X67" s="19">
        <f t="shared" si="2"/>
        <v>0</v>
      </c>
      <c r="Y67" s="18">
        <f>AB67+AE67+AH67+AK67</f>
        <v>51314.6</v>
      </c>
      <c r="Z67" s="17">
        <f>AC67+AF67+AI67+AL67</f>
        <v>49529.299999999996</v>
      </c>
      <c r="AA67" s="19">
        <f t="shared" si="10"/>
        <v>1785.300000000003</v>
      </c>
      <c r="AB67" s="16">
        <v>46323.6</v>
      </c>
      <c r="AC67" s="16">
        <v>45556.88</v>
      </c>
      <c r="AD67" s="19">
        <f t="shared" si="3"/>
        <v>766.7200000000012</v>
      </c>
      <c r="AE67" s="16">
        <f>C67+D67-AH67-AK67-AB67</f>
        <v>4113</v>
      </c>
      <c r="AF67" s="16">
        <f>C67+E67-AC67-AI67-AL67-AN67</f>
        <v>3125.220000000001</v>
      </c>
      <c r="AG67" s="19">
        <f t="shared" si="11"/>
        <v>987.7799999999988</v>
      </c>
      <c r="AH67" s="17"/>
      <c r="AI67" s="18"/>
      <c r="AJ67" s="19">
        <f t="shared" si="4"/>
        <v>0</v>
      </c>
      <c r="AK67" s="19">
        <v>878</v>
      </c>
      <c r="AL67" s="19">
        <v>847.2</v>
      </c>
      <c r="AM67" s="19">
        <f t="shared" si="5"/>
        <v>30.799999999999955</v>
      </c>
      <c r="AN67" s="16">
        <v>1785.3</v>
      </c>
    </row>
    <row r="68" spans="1:40" ht="35.25" customHeight="1">
      <c r="A68" s="14">
        <v>48</v>
      </c>
      <c r="B68" s="24" t="s">
        <v>69</v>
      </c>
      <c r="C68" s="16">
        <v>3534.8</v>
      </c>
      <c r="D68" s="17">
        <f>G68+J68+M68+P68+S68+V68</f>
        <v>62850.600000000006</v>
      </c>
      <c r="E68" s="18">
        <f>H68+K68+N68+Q68+T68+W68</f>
        <v>62850.600000000006</v>
      </c>
      <c r="F68" s="19">
        <f t="shared" si="6"/>
        <v>0</v>
      </c>
      <c r="G68" s="20"/>
      <c r="H68" s="20"/>
      <c r="I68" s="19">
        <f t="shared" si="0"/>
        <v>0</v>
      </c>
      <c r="J68" s="16">
        <v>107.3</v>
      </c>
      <c r="K68" s="16">
        <v>107.3</v>
      </c>
      <c r="L68" s="19">
        <f t="shared" si="7"/>
        <v>0</v>
      </c>
      <c r="M68" s="21"/>
      <c r="N68" s="21"/>
      <c r="O68" s="19">
        <f t="shared" si="8"/>
        <v>0</v>
      </c>
      <c r="P68" s="16">
        <v>0</v>
      </c>
      <c r="Q68" s="16">
        <v>0</v>
      </c>
      <c r="R68" s="19">
        <f t="shared" si="9"/>
        <v>0</v>
      </c>
      <c r="S68" s="22">
        <v>62743.3</v>
      </c>
      <c r="T68" s="22">
        <v>62743.3</v>
      </c>
      <c r="U68" s="19">
        <f t="shared" si="12"/>
        <v>0</v>
      </c>
      <c r="V68" s="18"/>
      <c r="W68" s="18"/>
      <c r="X68" s="19">
        <f t="shared" si="2"/>
        <v>0</v>
      </c>
      <c r="Y68" s="18">
        <f>AB68+AE68+AH68+AK68</f>
        <v>66385.40000000001</v>
      </c>
      <c r="Z68" s="17">
        <f>AC68+AF68+AI68+AL68</f>
        <v>62171.80000000001</v>
      </c>
      <c r="AA68" s="19">
        <f t="shared" si="10"/>
        <v>4213.5999999999985</v>
      </c>
      <c r="AB68" s="16">
        <v>57226.3</v>
      </c>
      <c r="AC68" s="16">
        <v>56536.3</v>
      </c>
      <c r="AD68" s="19">
        <f t="shared" si="3"/>
        <v>690</v>
      </c>
      <c r="AE68" s="16">
        <f>C68+D68-AH68-AK68-AB68</f>
        <v>7956.700000000004</v>
      </c>
      <c r="AF68" s="16">
        <f>C68+E68-AC68-AI68-AL68-AN68</f>
        <v>5334.100000000006</v>
      </c>
      <c r="AG68" s="19">
        <f>AE68-AF68</f>
        <v>2622.5999999999985</v>
      </c>
      <c r="AH68" s="17"/>
      <c r="AI68" s="18"/>
      <c r="AJ68" s="19">
        <f t="shared" si="4"/>
        <v>0</v>
      </c>
      <c r="AK68" s="19">
        <v>1202.4</v>
      </c>
      <c r="AL68" s="19">
        <v>301.4</v>
      </c>
      <c r="AM68" s="19">
        <f t="shared" si="5"/>
        <v>901.0000000000001</v>
      </c>
      <c r="AN68" s="16">
        <v>4213.6</v>
      </c>
    </row>
    <row r="69" spans="1:40" ht="35.25" customHeight="1">
      <c r="A69" s="14">
        <v>49</v>
      </c>
      <c r="B69" s="24" t="s">
        <v>70</v>
      </c>
      <c r="C69" s="16">
        <v>4062.8</v>
      </c>
      <c r="D69" s="17">
        <f>G69+J69+M69+P69+S69+V69</f>
        <v>51312.8</v>
      </c>
      <c r="E69" s="18">
        <f>H69+K69+N69+Q69+T69+W69</f>
        <v>51312.8</v>
      </c>
      <c r="F69" s="19">
        <f t="shared" si="6"/>
        <v>0</v>
      </c>
      <c r="G69" s="20"/>
      <c r="H69" s="20"/>
      <c r="I69" s="19">
        <f t="shared" si="0"/>
        <v>0</v>
      </c>
      <c r="J69" s="16">
        <v>98</v>
      </c>
      <c r="K69" s="16">
        <v>98</v>
      </c>
      <c r="L69" s="19">
        <f t="shared" si="7"/>
        <v>0</v>
      </c>
      <c r="M69" s="21"/>
      <c r="N69" s="21"/>
      <c r="O69" s="19">
        <f t="shared" si="8"/>
        <v>0</v>
      </c>
      <c r="P69" s="16">
        <v>0</v>
      </c>
      <c r="Q69" s="16">
        <v>0</v>
      </c>
      <c r="R69" s="19">
        <f t="shared" si="9"/>
        <v>0</v>
      </c>
      <c r="S69" s="22">
        <v>51831.3</v>
      </c>
      <c r="T69" s="22">
        <v>51831.3</v>
      </c>
      <c r="U69" s="19">
        <f t="shared" si="12"/>
        <v>0</v>
      </c>
      <c r="V69" s="18">
        <v>-616.5</v>
      </c>
      <c r="W69" s="18">
        <v>-616.5</v>
      </c>
      <c r="X69" s="19">
        <f t="shared" si="2"/>
        <v>0</v>
      </c>
      <c r="Y69" s="18">
        <f>AB69+AE69+AH69+AK69</f>
        <v>55375.600000000006</v>
      </c>
      <c r="Z69" s="17">
        <f>AC69+AF69+AI69+AL69</f>
        <v>49528.50000000001</v>
      </c>
      <c r="AA69" s="19">
        <f t="shared" si="10"/>
        <v>5847.0999999999985</v>
      </c>
      <c r="AB69" s="16">
        <v>44964.7</v>
      </c>
      <c r="AC69" s="16">
        <v>44218.43</v>
      </c>
      <c r="AD69" s="19">
        <f>AC6787</f>
        <v>0</v>
      </c>
      <c r="AE69" s="16">
        <f>C69+D69-AH69-AK69-AB69</f>
        <v>8918.400000000009</v>
      </c>
      <c r="AF69" s="16">
        <f>C69+E69-AC69-AI69-AL69-AN69</f>
        <v>4574.270000000006</v>
      </c>
      <c r="AG69" s="19">
        <f t="shared" si="11"/>
        <v>4344.130000000003</v>
      </c>
      <c r="AH69" s="17"/>
      <c r="AI69" s="18"/>
      <c r="AJ69" s="19">
        <f t="shared" si="4"/>
        <v>0</v>
      </c>
      <c r="AK69" s="19">
        <v>1492.5</v>
      </c>
      <c r="AL69" s="19">
        <v>735.8</v>
      </c>
      <c r="AM69" s="19">
        <f t="shared" si="5"/>
        <v>756.7</v>
      </c>
      <c r="AN69" s="16">
        <v>5847.1</v>
      </c>
    </row>
    <row r="70" spans="1:40" ht="35.25" customHeight="1">
      <c r="A70" s="14">
        <v>50</v>
      </c>
      <c r="B70" s="24" t="s">
        <v>71</v>
      </c>
      <c r="C70" s="16">
        <v>800.3</v>
      </c>
      <c r="D70" s="17">
        <f>G70+J70+M70+P70+S70+V70</f>
        <v>54330.1</v>
      </c>
      <c r="E70" s="18">
        <f>H70+K70+N70+Q70+T70+W70</f>
        <v>54330.1</v>
      </c>
      <c r="F70" s="19">
        <f t="shared" si="6"/>
        <v>0</v>
      </c>
      <c r="G70" s="20"/>
      <c r="H70" s="20"/>
      <c r="I70" s="19">
        <f t="shared" si="0"/>
        <v>0</v>
      </c>
      <c r="J70" s="16">
        <v>3</v>
      </c>
      <c r="K70" s="16">
        <v>3</v>
      </c>
      <c r="L70" s="19">
        <f t="shared" si="7"/>
        <v>0</v>
      </c>
      <c r="M70" s="21"/>
      <c r="N70" s="21"/>
      <c r="O70" s="19">
        <f t="shared" si="8"/>
        <v>0</v>
      </c>
      <c r="P70" s="16">
        <v>0</v>
      </c>
      <c r="Q70" s="16">
        <v>0</v>
      </c>
      <c r="R70" s="19">
        <f t="shared" si="9"/>
        <v>0</v>
      </c>
      <c r="S70" s="22">
        <v>54327.1</v>
      </c>
      <c r="T70" s="22">
        <v>54327.1</v>
      </c>
      <c r="U70" s="19">
        <f t="shared" si="12"/>
        <v>0</v>
      </c>
      <c r="V70" s="18"/>
      <c r="W70" s="18"/>
      <c r="X70" s="19">
        <f t="shared" si="2"/>
        <v>0</v>
      </c>
      <c r="Y70" s="18">
        <f>AB70+AE70+AH70+AK70</f>
        <v>55130.4</v>
      </c>
      <c r="Z70" s="17">
        <f>AC70+AF70+AI70+AL70</f>
        <v>53101.299999999996</v>
      </c>
      <c r="AA70" s="19">
        <f t="shared" si="10"/>
        <v>2029.1000000000058</v>
      </c>
      <c r="AB70" s="16">
        <v>48770.9</v>
      </c>
      <c r="AC70" s="16">
        <v>48017.4</v>
      </c>
      <c r="AD70" s="19">
        <f t="shared" si="3"/>
        <v>753.5</v>
      </c>
      <c r="AE70" s="16">
        <f>C70+D70-AH70-AK70-AB70</f>
        <v>1764.5</v>
      </c>
      <c r="AF70" s="16">
        <f>C70+E70-AC70-AI70-AL70-AN70</f>
        <v>903.77</v>
      </c>
      <c r="AG70" s="19">
        <f t="shared" si="11"/>
        <v>860.73</v>
      </c>
      <c r="AH70" s="17"/>
      <c r="AI70" s="18"/>
      <c r="AJ70" s="19">
        <f t="shared" si="4"/>
        <v>0</v>
      </c>
      <c r="AK70" s="19">
        <v>4595</v>
      </c>
      <c r="AL70" s="19">
        <v>4180.13</v>
      </c>
      <c r="AM70" s="19">
        <f t="shared" si="5"/>
        <v>414.8699999999999</v>
      </c>
      <c r="AN70" s="16">
        <v>2029.1</v>
      </c>
    </row>
    <row r="71" spans="1:40" ht="35.25" customHeight="1">
      <c r="A71" s="14">
        <v>51</v>
      </c>
      <c r="B71" s="24" t="s">
        <v>72</v>
      </c>
      <c r="C71" s="16">
        <v>685</v>
      </c>
      <c r="D71" s="17">
        <f>G71+J71+M71+P71+S71+V71</f>
        <v>47455.3</v>
      </c>
      <c r="E71" s="18">
        <f>H71+K71+N71+Q71+T71+W71</f>
        <v>47455.3</v>
      </c>
      <c r="F71" s="19">
        <f t="shared" si="6"/>
        <v>0</v>
      </c>
      <c r="G71" s="20"/>
      <c r="H71" s="20"/>
      <c r="I71" s="19">
        <f t="shared" si="0"/>
        <v>0</v>
      </c>
      <c r="J71" s="16">
        <v>3</v>
      </c>
      <c r="K71" s="16">
        <v>3</v>
      </c>
      <c r="L71" s="19">
        <f t="shared" si="7"/>
        <v>0</v>
      </c>
      <c r="M71" s="21"/>
      <c r="N71" s="21"/>
      <c r="O71" s="19">
        <f t="shared" si="8"/>
        <v>0</v>
      </c>
      <c r="P71" s="16">
        <v>50</v>
      </c>
      <c r="Q71" s="16">
        <v>50</v>
      </c>
      <c r="R71" s="19">
        <f t="shared" si="9"/>
        <v>0</v>
      </c>
      <c r="S71" s="22">
        <v>47402.3</v>
      </c>
      <c r="T71" s="22">
        <v>47402.3</v>
      </c>
      <c r="U71" s="19">
        <f t="shared" si="12"/>
        <v>0</v>
      </c>
      <c r="V71" s="18"/>
      <c r="W71" s="18"/>
      <c r="X71" s="19">
        <f t="shared" si="2"/>
        <v>0</v>
      </c>
      <c r="Y71" s="18">
        <f>AB71+AE71+AH71+AK71</f>
        <v>48140.3</v>
      </c>
      <c r="Z71" s="17">
        <f>AC71+AF71+AI71+AL71</f>
        <v>46585.3</v>
      </c>
      <c r="AA71" s="19">
        <f t="shared" si="10"/>
        <v>1555</v>
      </c>
      <c r="AB71" s="16">
        <v>44611.4</v>
      </c>
      <c r="AC71" s="16">
        <v>43645.3</v>
      </c>
      <c r="AD71" s="19">
        <f t="shared" si="3"/>
        <v>966.0999999999985</v>
      </c>
      <c r="AE71" s="16">
        <f>C71+D71-AH71-AK71-AB71</f>
        <v>3445.5</v>
      </c>
      <c r="AF71" s="16">
        <f>C71+E71-AC71-AI71-AL71-AN71</f>
        <v>2857.74</v>
      </c>
      <c r="AG71" s="19">
        <f t="shared" si="11"/>
        <v>587.7600000000002</v>
      </c>
      <c r="AH71" s="17"/>
      <c r="AI71" s="18"/>
      <c r="AJ71" s="19">
        <f t="shared" si="4"/>
        <v>0</v>
      </c>
      <c r="AK71" s="19">
        <v>83.4</v>
      </c>
      <c r="AL71" s="19">
        <v>82.26</v>
      </c>
      <c r="AM71" s="19">
        <f t="shared" si="5"/>
        <v>1.1400000000000006</v>
      </c>
      <c r="AN71" s="16">
        <v>1555</v>
      </c>
    </row>
    <row r="72" spans="1:40" ht="35.25" customHeight="1">
      <c r="A72" s="14">
        <v>52</v>
      </c>
      <c r="B72" s="24" t="s">
        <v>73</v>
      </c>
      <c r="C72" s="16">
        <v>357</v>
      </c>
      <c r="D72" s="17">
        <f>G72+J72+M72+P72+S72+V72</f>
        <v>51145.1</v>
      </c>
      <c r="E72" s="18">
        <f>H72+K72+N72+Q72+T72+W72</f>
        <v>51145.1</v>
      </c>
      <c r="F72" s="19">
        <f t="shared" si="6"/>
        <v>0</v>
      </c>
      <c r="G72" s="20"/>
      <c r="H72" s="20"/>
      <c r="I72" s="19">
        <f t="shared" si="0"/>
        <v>0</v>
      </c>
      <c r="J72" s="16">
        <v>50</v>
      </c>
      <c r="K72" s="16">
        <v>50</v>
      </c>
      <c r="L72" s="19">
        <f t="shared" si="7"/>
        <v>0</v>
      </c>
      <c r="M72" s="21">
        <v>133.2</v>
      </c>
      <c r="N72" s="21">
        <v>133.2</v>
      </c>
      <c r="O72" s="19">
        <f t="shared" si="8"/>
        <v>0</v>
      </c>
      <c r="P72" s="16">
        <v>0</v>
      </c>
      <c r="Q72" s="16">
        <v>0</v>
      </c>
      <c r="R72" s="19">
        <f t="shared" si="9"/>
        <v>0</v>
      </c>
      <c r="S72" s="22">
        <v>50961.9</v>
      </c>
      <c r="T72" s="22">
        <v>50961.9</v>
      </c>
      <c r="U72" s="19">
        <f t="shared" si="12"/>
        <v>0</v>
      </c>
      <c r="V72" s="18"/>
      <c r="W72" s="18"/>
      <c r="X72" s="19">
        <f t="shared" si="2"/>
        <v>0</v>
      </c>
      <c r="Y72" s="18">
        <f>AB72+AE72+AH72+AK72</f>
        <v>51502.1</v>
      </c>
      <c r="Z72" s="17">
        <f>AC72+AF72+AI72+AL72</f>
        <v>48790.700000000004</v>
      </c>
      <c r="AA72" s="19">
        <f t="shared" si="10"/>
        <v>2711.399999999994</v>
      </c>
      <c r="AB72" s="16">
        <v>45232.6</v>
      </c>
      <c r="AC72" s="16">
        <v>45232.1</v>
      </c>
      <c r="AD72" s="19">
        <f t="shared" si="3"/>
        <v>0.5</v>
      </c>
      <c r="AE72" s="16">
        <f>C72+D72-AH72-AK72-AB72</f>
        <v>4898.300000000003</v>
      </c>
      <c r="AF72" s="16">
        <f>C72+E72-AC72-AI72-AL72-AN72</f>
        <v>2424.98</v>
      </c>
      <c r="AG72" s="19">
        <f t="shared" si="11"/>
        <v>2473.320000000003</v>
      </c>
      <c r="AH72" s="17"/>
      <c r="AI72" s="18"/>
      <c r="AJ72" s="19">
        <f t="shared" si="4"/>
        <v>0</v>
      </c>
      <c r="AK72" s="19">
        <v>1371.2</v>
      </c>
      <c r="AL72" s="19">
        <v>1133.62</v>
      </c>
      <c r="AM72" s="19">
        <f t="shared" si="5"/>
        <v>237.58000000000015</v>
      </c>
      <c r="AN72" s="16">
        <v>2711.4</v>
      </c>
    </row>
    <row r="73" spans="1:40" ht="35.25" customHeight="1">
      <c r="A73" s="14">
        <v>53</v>
      </c>
      <c r="B73" s="24" t="s">
        <v>74</v>
      </c>
      <c r="C73" s="16">
        <v>1928.8</v>
      </c>
      <c r="D73" s="17">
        <f>G73+J73+M73+P73+S73+V73</f>
        <v>53153.8</v>
      </c>
      <c r="E73" s="18">
        <f>H73+K73+N73+Q73+T73+W73</f>
        <v>53153.8</v>
      </c>
      <c r="F73" s="19">
        <f t="shared" si="6"/>
        <v>0</v>
      </c>
      <c r="G73" s="20"/>
      <c r="H73" s="20"/>
      <c r="I73" s="19">
        <f t="shared" si="0"/>
        <v>0</v>
      </c>
      <c r="J73" s="16">
        <v>143</v>
      </c>
      <c r="K73" s="16">
        <v>143</v>
      </c>
      <c r="L73" s="19">
        <f t="shared" si="7"/>
        <v>0</v>
      </c>
      <c r="M73" s="21"/>
      <c r="N73" s="21"/>
      <c r="O73" s="19">
        <f t="shared" si="8"/>
        <v>0</v>
      </c>
      <c r="P73" s="16">
        <v>0</v>
      </c>
      <c r="Q73" s="16">
        <v>0</v>
      </c>
      <c r="R73" s="19">
        <f t="shared" si="9"/>
        <v>0</v>
      </c>
      <c r="S73" s="22">
        <v>53010.8</v>
      </c>
      <c r="T73" s="22">
        <v>53010.8</v>
      </c>
      <c r="U73" s="19">
        <f t="shared" si="12"/>
        <v>0</v>
      </c>
      <c r="V73" s="18"/>
      <c r="W73" s="18"/>
      <c r="X73" s="19">
        <f t="shared" si="2"/>
        <v>0</v>
      </c>
      <c r="Y73" s="18">
        <f>AB73+AE73+AH73+AK73</f>
        <v>55082.600000000006</v>
      </c>
      <c r="Z73" s="17">
        <f>AC73+AF73+AI73+AL73</f>
        <v>52268.50000000001</v>
      </c>
      <c r="AA73" s="19">
        <f t="shared" si="10"/>
        <v>2814.0999999999985</v>
      </c>
      <c r="AB73" s="16">
        <v>48795.5</v>
      </c>
      <c r="AC73" s="16">
        <v>47299.74</v>
      </c>
      <c r="AD73" s="19">
        <f t="shared" si="3"/>
        <v>1495.760000000002</v>
      </c>
      <c r="AE73" s="16">
        <f>C73+D73-AH73-AK73-AB73</f>
        <v>4377.600000000006</v>
      </c>
      <c r="AF73" s="16">
        <f>C73+E73-AC73-AI73-AL73-AN73</f>
        <v>3265.840000000008</v>
      </c>
      <c r="AG73" s="19">
        <f t="shared" si="11"/>
        <v>1111.759999999998</v>
      </c>
      <c r="AH73" s="17"/>
      <c r="AI73" s="18"/>
      <c r="AJ73" s="19">
        <f t="shared" si="4"/>
        <v>0</v>
      </c>
      <c r="AK73" s="19">
        <v>1909.5</v>
      </c>
      <c r="AL73" s="19">
        <v>1702.92</v>
      </c>
      <c r="AM73" s="19">
        <f t="shared" si="5"/>
        <v>206.57999999999993</v>
      </c>
      <c r="AN73" s="16">
        <v>2814.1</v>
      </c>
    </row>
    <row r="74" spans="1:40" ht="35.25" customHeight="1">
      <c r="A74" s="14">
        <v>54</v>
      </c>
      <c r="B74" s="24" t="s">
        <v>75</v>
      </c>
      <c r="C74" s="16">
        <v>6317.5</v>
      </c>
      <c r="D74" s="17">
        <f>G74+J74+M74+P74+S74+V74</f>
        <v>69637.1</v>
      </c>
      <c r="E74" s="18">
        <f>H74+K74+N74+Q74+T74+W74</f>
        <v>69637.1</v>
      </c>
      <c r="F74" s="19">
        <f t="shared" si="6"/>
        <v>0</v>
      </c>
      <c r="G74" s="20">
        <v>8.6</v>
      </c>
      <c r="H74" s="20">
        <v>8.6</v>
      </c>
      <c r="I74" s="19">
        <f t="shared" si="0"/>
        <v>0</v>
      </c>
      <c r="J74" s="16"/>
      <c r="K74" s="16"/>
      <c r="L74" s="19">
        <f t="shared" si="7"/>
        <v>0</v>
      </c>
      <c r="M74" s="21">
        <v>139.2</v>
      </c>
      <c r="N74" s="21">
        <v>139.2</v>
      </c>
      <c r="O74" s="19">
        <f t="shared" si="8"/>
        <v>0</v>
      </c>
      <c r="P74" s="16">
        <v>200</v>
      </c>
      <c r="Q74" s="16">
        <v>200</v>
      </c>
      <c r="R74" s="19">
        <f t="shared" si="9"/>
        <v>0</v>
      </c>
      <c r="S74" s="22">
        <v>69289.3</v>
      </c>
      <c r="T74" s="22">
        <v>69289.3</v>
      </c>
      <c r="U74" s="19">
        <f t="shared" si="12"/>
        <v>0</v>
      </c>
      <c r="V74" s="18"/>
      <c r="W74" s="18"/>
      <c r="X74" s="19">
        <f t="shared" si="2"/>
        <v>0</v>
      </c>
      <c r="Y74" s="18">
        <f>AB74+AE74+AH74+AK74</f>
        <v>75954.6</v>
      </c>
      <c r="Z74" s="17">
        <f>AC74+AF74+AI74+AL74</f>
        <v>72600.5</v>
      </c>
      <c r="AA74" s="19">
        <f t="shared" si="10"/>
        <v>3354.100000000006</v>
      </c>
      <c r="AB74" s="16">
        <v>63370.3</v>
      </c>
      <c r="AC74" s="16">
        <v>62916.4</v>
      </c>
      <c r="AD74" s="19">
        <f t="shared" si="3"/>
        <v>453.90000000000146</v>
      </c>
      <c r="AE74" s="16">
        <f>C74+D74-AH74-AK74-AB74</f>
        <v>10677.400000000009</v>
      </c>
      <c r="AF74" s="16">
        <f>C74+E74-AC74-AI74-AL74-AN74</f>
        <v>8093.600000000004</v>
      </c>
      <c r="AG74" s="19">
        <f t="shared" si="11"/>
        <v>2583.8000000000047</v>
      </c>
      <c r="AH74" s="17"/>
      <c r="AI74" s="18"/>
      <c r="AJ74" s="19">
        <f t="shared" si="4"/>
        <v>0</v>
      </c>
      <c r="AK74" s="19">
        <v>1906.9</v>
      </c>
      <c r="AL74" s="19">
        <v>1590.5</v>
      </c>
      <c r="AM74" s="19">
        <f t="shared" si="5"/>
        <v>316.4000000000001</v>
      </c>
      <c r="AN74" s="16">
        <v>3354.1</v>
      </c>
    </row>
    <row r="75" spans="1:40" ht="35.25" customHeight="1">
      <c r="A75" s="14">
        <v>55</v>
      </c>
      <c r="B75" s="24" t="s">
        <v>76</v>
      </c>
      <c r="C75" s="16">
        <v>1176.3</v>
      </c>
      <c r="D75" s="17">
        <f>G75+J75+M75+P75+S75+V75</f>
        <v>43767.1</v>
      </c>
      <c r="E75" s="18">
        <f>H75+K75+N75+Q75+T75+W75</f>
        <v>43767.1</v>
      </c>
      <c r="F75" s="19">
        <f t="shared" si="6"/>
        <v>0</v>
      </c>
      <c r="G75" s="20"/>
      <c r="H75" s="20"/>
      <c r="I75" s="19">
        <f t="shared" si="0"/>
        <v>0</v>
      </c>
      <c r="J75" s="16"/>
      <c r="K75" s="16"/>
      <c r="L75" s="19">
        <f t="shared" si="7"/>
        <v>0</v>
      </c>
      <c r="M75" s="21"/>
      <c r="N75" s="21"/>
      <c r="O75" s="19">
        <f t="shared" si="8"/>
        <v>0</v>
      </c>
      <c r="P75" s="16">
        <v>0</v>
      </c>
      <c r="Q75" s="16">
        <v>0</v>
      </c>
      <c r="R75" s="19">
        <f t="shared" si="9"/>
        <v>0</v>
      </c>
      <c r="S75" s="22">
        <v>43767.1</v>
      </c>
      <c r="T75" s="22">
        <v>43767.1</v>
      </c>
      <c r="U75" s="19">
        <f t="shared" si="12"/>
        <v>0</v>
      </c>
      <c r="V75" s="18"/>
      <c r="W75" s="18"/>
      <c r="X75" s="19">
        <f t="shared" si="2"/>
        <v>0</v>
      </c>
      <c r="Y75" s="18">
        <f>AB75+AE75+AH75+AK75</f>
        <v>44943.4</v>
      </c>
      <c r="Z75" s="17">
        <f>AC75+AF75+AI75+AL75</f>
        <v>42086.1</v>
      </c>
      <c r="AA75" s="19">
        <f t="shared" si="10"/>
        <v>2857.300000000003</v>
      </c>
      <c r="AB75" s="16">
        <v>40201.5</v>
      </c>
      <c r="AC75" s="16">
        <v>39088.36</v>
      </c>
      <c r="AD75" s="19">
        <f t="shared" si="3"/>
        <v>1113.1399999999994</v>
      </c>
      <c r="AE75" s="16">
        <f>C75+D75-AH75-AK75-AB75</f>
        <v>3850.2000000000044</v>
      </c>
      <c r="AF75" s="16">
        <f>C75+E75-AC75-AI75-AL75-AN75</f>
        <v>2286.040000000001</v>
      </c>
      <c r="AG75" s="19">
        <f t="shared" si="11"/>
        <v>1564.1600000000035</v>
      </c>
      <c r="AH75" s="17"/>
      <c r="AI75" s="18"/>
      <c r="AJ75" s="19">
        <f t="shared" si="4"/>
        <v>0</v>
      </c>
      <c r="AK75" s="19">
        <v>891.7</v>
      </c>
      <c r="AL75" s="19">
        <v>711.7</v>
      </c>
      <c r="AM75" s="19">
        <f t="shared" si="5"/>
        <v>180</v>
      </c>
      <c r="AN75" s="16">
        <v>2857.3</v>
      </c>
    </row>
    <row r="76" spans="1:40" ht="35.25" customHeight="1">
      <c r="A76" s="14">
        <v>56</v>
      </c>
      <c r="B76" s="24" t="s">
        <v>77</v>
      </c>
      <c r="C76" s="16">
        <v>3790</v>
      </c>
      <c r="D76" s="17">
        <f>G76+J76+M76+P76+S76+V76</f>
        <v>68367.7</v>
      </c>
      <c r="E76" s="18">
        <f>H76+K76+N76+Q76+T76+W76</f>
        <v>68367.7</v>
      </c>
      <c r="F76" s="19">
        <f t="shared" si="6"/>
        <v>0</v>
      </c>
      <c r="G76" s="20"/>
      <c r="H76" s="20"/>
      <c r="I76" s="19">
        <f t="shared" si="0"/>
        <v>0</v>
      </c>
      <c r="J76" s="16">
        <v>95</v>
      </c>
      <c r="K76" s="16">
        <v>95</v>
      </c>
      <c r="L76" s="19">
        <f t="shared" si="7"/>
        <v>0</v>
      </c>
      <c r="M76" s="21"/>
      <c r="N76" s="21"/>
      <c r="O76" s="19">
        <f t="shared" si="8"/>
        <v>0</v>
      </c>
      <c r="P76" s="16">
        <v>0</v>
      </c>
      <c r="Q76" s="16">
        <v>0</v>
      </c>
      <c r="R76" s="19">
        <f t="shared" si="9"/>
        <v>0</v>
      </c>
      <c r="S76" s="22">
        <v>68272.7</v>
      </c>
      <c r="T76" s="22">
        <v>68272.7</v>
      </c>
      <c r="U76" s="19">
        <f t="shared" si="12"/>
        <v>0</v>
      </c>
      <c r="V76" s="18"/>
      <c r="W76" s="18"/>
      <c r="X76" s="19">
        <f t="shared" si="2"/>
        <v>0</v>
      </c>
      <c r="Y76" s="18">
        <f>AB76+AE76+AH76+AK76</f>
        <v>72157.7</v>
      </c>
      <c r="Z76" s="17">
        <f>AC76+AF76+AI76+AL76</f>
        <v>68751.4</v>
      </c>
      <c r="AA76" s="19">
        <f t="shared" si="10"/>
        <v>3406.300000000003</v>
      </c>
      <c r="AB76" s="16">
        <v>61692.5</v>
      </c>
      <c r="AC76" s="16">
        <v>60924.92</v>
      </c>
      <c r="AD76" s="19">
        <f t="shared" si="3"/>
        <v>767.5800000000017</v>
      </c>
      <c r="AE76" s="16">
        <f>C76+D76-AH76-AK76-AB76</f>
        <v>7835.199999999997</v>
      </c>
      <c r="AF76" s="16">
        <f>C76+E76-AC76-AI76-AL76-AN76</f>
        <v>5356.479999999999</v>
      </c>
      <c r="AG76" s="19">
        <f t="shared" si="11"/>
        <v>2478.7199999999984</v>
      </c>
      <c r="AH76" s="17"/>
      <c r="AI76" s="18"/>
      <c r="AJ76" s="19">
        <f t="shared" si="4"/>
        <v>0</v>
      </c>
      <c r="AK76" s="19">
        <v>2630</v>
      </c>
      <c r="AL76" s="19">
        <v>2470</v>
      </c>
      <c r="AM76" s="19">
        <f t="shared" si="5"/>
        <v>160</v>
      </c>
      <c r="AN76" s="16">
        <v>3406.3</v>
      </c>
    </row>
    <row r="77" spans="1:40" ht="35.25" customHeight="1">
      <c r="A77" s="14">
        <v>57</v>
      </c>
      <c r="B77" s="24" t="s">
        <v>127</v>
      </c>
      <c r="C77" s="16">
        <v>558.3</v>
      </c>
      <c r="D77" s="17">
        <f>G77+J77+M77+P77+S77+V77</f>
        <v>35962</v>
      </c>
      <c r="E77" s="18">
        <f>H77+K77+N77+Q77+T77+W77</f>
        <v>35962</v>
      </c>
      <c r="F77" s="19">
        <f t="shared" si="6"/>
        <v>0</v>
      </c>
      <c r="G77" s="20"/>
      <c r="H77" s="20"/>
      <c r="I77" s="19">
        <f t="shared" si="0"/>
        <v>0</v>
      </c>
      <c r="J77" s="16"/>
      <c r="K77" s="16"/>
      <c r="L77" s="19">
        <f t="shared" si="7"/>
        <v>0</v>
      </c>
      <c r="M77" s="21"/>
      <c r="N77" s="21"/>
      <c r="O77" s="19">
        <f t="shared" si="8"/>
        <v>0</v>
      </c>
      <c r="P77" s="16">
        <v>0</v>
      </c>
      <c r="Q77" s="16">
        <v>0</v>
      </c>
      <c r="R77" s="19">
        <f t="shared" si="9"/>
        <v>0</v>
      </c>
      <c r="S77" s="22">
        <v>35962</v>
      </c>
      <c r="T77" s="22">
        <v>35962</v>
      </c>
      <c r="U77" s="19">
        <f t="shared" si="12"/>
        <v>0</v>
      </c>
      <c r="V77" s="18"/>
      <c r="W77" s="18"/>
      <c r="X77" s="19">
        <f t="shared" si="2"/>
        <v>0</v>
      </c>
      <c r="Y77" s="18">
        <f>AB77+AE77+AH77+AK77</f>
        <v>36520.3</v>
      </c>
      <c r="Z77" s="17">
        <f>AC77+AF77+AI77+AL77</f>
        <v>35119.3</v>
      </c>
      <c r="AA77" s="19">
        <f t="shared" si="10"/>
        <v>1401</v>
      </c>
      <c r="AB77" s="16">
        <v>33227.1</v>
      </c>
      <c r="AC77" s="16">
        <v>33087.97</v>
      </c>
      <c r="AD77" s="19">
        <f t="shared" si="3"/>
        <v>139.12999999999738</v>
      </c>
      <c r="AE77" s="16">
        <f>C77+D77-AH77-AK77-AB77</f>
        <v>1948.2000000000044</v>
      </c>
      <c r="AF77" s="16">
        <f>C77+E77-AC77-AI77-AL77-AN77</f>
        <v>1465.9100000000017</v>
      </c>
      <c r="AG77" s="19">
        <f t="shared" si="11"/>
        <v>482.2900000000027</v>
      </c>
      <c r="AH77" s="17"/>
      <c r="AI77" s="18"/>
      <c r="AJ77" s="19">
        <f t="shared" si="4"/>
        <v>0</v>
      </c>
      <c r="AK77" s="19">
        <v>1345</v>
      </c>
      <c r="AL77" s="19">
        <v>565.42</v>
      </c>
      <c r="AM77" s="19">
        <f t="shared" si="5"/>
        <v>779.58</v>
      </c>
      <c r="AN77" s="16">
        <v>1401</v>
      </c>
    </row>
    <row r="78" spans="1:40" ht="35.25" customHeight="1">
      <c r="A78" s="14">
        <v>58</v>
      </c>
      <c r="B78" s="24" t="s">
        <v>78</v>
      </c>
      <c r="C78" s="16">
        <v>2088.3</v>
      </c>
      <c r="D78" s="17">
        <f>G78+J78+M78+P78+S78+V78</f>
        <v>54943.1</v>
      </c>
      <c r="E78" s="18">
        <f>H78+K78+N78+Q78+T78+W78</f>
        <v>54943.1</v>
      </c>
      <c r="F78" s="19">
        <f t="shared" si="6"/>
        <v>0</v>
      </c>
      <c r="G78" s="20"/>
      <c r="H78" s="20"/>
      <c r="I78" s="19">
        <f t="shared" si="0"/>
        <v>0</v>
      </c>
      <c r="J78" s="16">
        <v>48.7</v>
      </c>
      <c r="K78" s="16">
        <v>48.7</v>
      </c>
      <c r="L78" s="19">
        <f t="shared" si="7"/>
        <v>0</v>
      </c>
      <c r="M78" s="21"/>
      <c r="N78" s="21"/>
      <c r="O78" s="19">
        <f t="shared" si="8"/>
        <v>0</v>
      </c>
      <c r="P78" s="16">
        <v>0</v>
      </c>
      <c r="Q78" s="16">
        <v>0</v>
      </c>
      <c r="R78" s="19">
        <f t="shared" si="9"/>
        <v>0</v>
      </c>
      <c r="S78" s="22">
        <v>54894.4</v>
      </c>
      <c r="T78" s="22">
        <v>54894.4</v>
      </c>
      <c r="U78" s="19">
        <f t="shared" si="12"/>
        <v>0</v>
      </c>
      <c r="V78" s="18"/>
      <c r="W78" s="18"/>
      <c r="X78" s="19">
        <f t="shared" si="2"/>
        <v>0</v>
      </c>
      <c r="Y78" s="18">
        <f>AB78+AE78+AH78+AK78</f>
        <v>57031.4</v>
      </c>
      <c r="Z78" s="17">
        <f>AC78+AF78+AI78+AL78</f>
        <v>55420.3</v>
      </c>
      <c r="AA78" s="19">
        <f t="shared" si="10"/>
        <v>1611.0999999999985</v>
      </c>
      <c r="AB78" s="16">
        <v>51170.1</v>
      </c>
      <c r="AC78" s="16">
        <v>51169.57</v>
      </c>
      <c r="AD78" s="19">
        <f t="shared" si="3"/>
        <v>0.5299999999988358</v>
      </c>
      <c r="AE78" s="16">
        <f>C78+D78-AH78-AK78-AB78</f>
        <v>5452.700000000004</v>
      </c>
      <c r="AF78" s="16">
        <f>C78+E78-AC78-AI78-AL78-AN78</f>
        <v>3842.1300000000015</v>
      </c>
      <c r="AG78" s="19">
        <f t="shared" si="11"/>
        <v>1610.570000000003</v>
      </c>
      <c r="AH78" s="17"/>
      <c r="AI78" s="18"/>
      <c r="AJ78" s="19">
        <f t="shared" si="4"/>
        <v>0</v>
      </c>
      <c r="AK78" s="19">
        <v>408.6</v>
      </c>
      <c r="AL78" s="19">
        <v>408.6</v>
      </c>
      <c r="AM78" s="19">
        <f t="shared" si="5"/>
        <v>0</v>
      </c>
      <c r="AN78" s="16">
        <v>1611.1</v>
      </c>
    </row>
    <row r="79" spans="1:40" ht="35.25" customHeight="1">
      <c r="A79" s="14">
        <v>59</v>
      </c>
      <c r="B79" s="24" t="s">
        <v>79</v>
      </c>
      <c r="C79" s="16">
        <v>112.3</v>
      </c>
      <c r="D79" s="17">
        <f>G79+J79+M79+P79+S79+V79</f>
        <v>46372.9</v>
      </c>
      <c r="E79" s="18">
        <f>H79+K79+N79+Q79+T79+W79</f>
        <v>46372.9</v>
      </c>
      <c r="F79" s="19">
        <f t="shared" si="6"/>
        <v>0</v>
      </c>
      <c r="G79" s="20"/>
      <c r="H79" s="20"/>
      <c r="I79" s="19">
        <f t="shared" si="0"/>
        <v>0</v>
      </c>
      <c r="J79" s="16">
        <v>3</v>
      </c>
      <c r="K79" s="16">
        <v>3</v>
      </c>
      <c r="L79" s="19">
        <f t="shared" si="7"/>
        <v>0</v>
      </c>
      <c r="M79" s="21">
        <v>126</v>
      </c>
      <c r="N79" s="21">
        <v>126</v>
      </c>
      <c r="O79" s="19">
        <f t="shared" si="8"/>
        <v>0</v>
      </c>
      <c r="P79" s="16">
        <v>0</v>
      </c>
      <c r="Q79" s="16">
        <v>0</v>
      </c>
      <c r="R79" s="19">
        <f t="shared" si="9"/>
        <v>0</v>
      </c>
      <c r="S79" s="22">
        <v>46243.9</v>
      </c>
      <c r="T79" s="22">
        <v>46243.9</v>
      </c>
      <c r="U79" s="19">
        <f t="shared" si="12"/>
        <v>0</v>
      </c>
      <c r="V79" s="18"/>
      <c r="W79" s="18"/>
      <c r="X79" s="19">
        <f t="shared" si="2"/>
        <v>0</v>
      </c>
      <c r="Y79" s="18">
        <f>AB79+AE79+AH79+AK79</f>
        <v>46485.200000000004</v>
      </c>
      <c r="Z79" s="17">
        <f>AC79+AF79+AI79+AL79</f>
        <v>46005.00000000001</v>
      </c>
      <c r="AA79" s="19">
        <f t="shared" si="10"/>
        <v>480.1999999999971</v>
      </c>
      <c r="AB79" s="16">
        <v>41184.6</v>
      </c>
      <c r="AC79" s="16">
        <v>41176.95</v>
      </c>
      <c r="AD79" s="19">
        <f t="shared" si="3"/>
        <v>7.650000000001455</v>
      </c>
      <c r="AE79" s="16">
        <f>C79+D79-AH79-AK79-AB79</f>
        <v>3791.3900000000067</v>
      </c>
      <c r="AF79" s="16">
        <f>C79+E79-AC79-AI79-AL79-AN79</f>
        <v>3318.8400000000074</v>
      </c>
      <c r="AG79" s="19">
        <f t="shared" si="11"/>
        <v>472.5499999999993</v>
      </c>
      <c r="AH79" s="17"/>
      <c r="AI79" s="18"/>
      <c r="AJ79" s="19">
        <f t="shared" si="4"/>
        <v>0</v>
      </c>
      <c r="AK79" s="19">
        <v>1509.21</v>
      </c>
      <c r="AL79" s="19">
        <v>1509.21</v>
      </c>
      <c r="AM79" s="19">
        <f t="shared" si="5"/>
        <v>0</v>
      </c>
      <c r="AN79" s="16">
        <v>480.2</v>
      </c>
    </row>
    <row r="80" spans="1:40" s="77" customFormat="1" ht="35.25" customHeight="1">
      <c r="A80" s="14">
        <v>60</v>
      </c>
      <c r="B80" s="24" t="s">
        <v>80</v>
      </c>
      <c r="C80" s="16">
        <v>117</v>
      </c>
      <c r="D80" s="17">
        <f>G80+J80+M80+P80+S80+V80</f>
        <v>46644.21</v>
      </c>
      <c r="E80" s="18">
        <f>H80+K80+N80+Q80+T80+W80</f>
        <v>46644.21</v>
      </c>
      <c r="F80" s="19">
        <f t="shared" si="6"/>
        <v>0</v>
      </c>
      <c r="G80" s="20"/>
      <c r="H80" s="20"/>
      <c r="I80" s="19">
        <f t="shared" si="0"/>
        <v>0</v>
      </c>
      <c r="J80" s="16">
        <v>45.71</v>
      </c>
      <c r="K80" s="16">
        <v>45.71</v>
      </c>
      <c r="L80" s="19">
        <f t="shared" si="7"/>
        <v>0</v>
      </c>
      <c r="M80" s="21"/>
      <c r="N80" s="21"/>
      <c r="O80" s="19">
        <f t="shared" si="8"/>
        <v>0</v>
      </c>
      <c r="P80" s="16">
        <v>0</v>
      </c>
      <c r="Q80" s="16">
        <v>0</v>
      </c>
      <c r="R80" s="19">
        <f t="shared" si="9"/>
        <v>0</v>
      </c>
      <c r="S80" s="22">
        <v>46598.5</v>
      </c>
      <c r="T80" s="22">
        <v>46598.5</v>
      </c>
      <c r="U80" s="19">
        <f t="shared" si="12"/>
        <v>0</v>
      </c>
      <c r="V80" s="18"/>
      <c r="W80" s="18"/>
      <c r="X80" s="19">
        <f t="shared" si="2"/>
        <v>0</v>
      </c>
      <c r="Y80" s="18">
        <f>AB80+AE80+AH80+AK80</f>
        <v>46761.21</v>
      </c>
      <c r="Z80" s="17">
        <f>AC80+AF80+AI80+AL80</f>
        <v>44952.409999999996</v>
      </c>
      <c r="AA80" s="19">
        <f t="shared" si="10"/>
        <v>1808.800000000003</v>
      </c>
      <c r="AB80" s="16">
        <v>42215.4</v>
      </c>
      <c r="AC80" s="16">
        <v>42105.9</v>
      </c>
      <c r="AD80" s="19">
        <f t="shared" si="3"/>
        <v>109.5</v>
      </c>
      <c r="AE80" s="16">
        <f>C80+D80-AH80-AK80-AB80</f>
        <v>3700.0999999999985</v>
      </c>
      <c r="AF80" s="16">
        <f>C80+E80-AC80-AI80-AL80-AN80</f>
        <v>2201.409999999998</v>
      </c>
      <c r="AG80" s="19">
        <f t="shared" si="11"/>
        <v>1498.6900000000005</v>
      </c>
      <c r="AH80" s="17"/>
      <c r="AI80" s="18"/>
      <c r="AJ80" s="19">
        <f t="shared" si="4"/>
        <v>0</v>
      </c>
      <c r="AK80" s="19">
        <v>845.71</v>
      </c>
      <c r="AL80" s="19">
        <v>645.1</v>
      </c>
      <c r="AM80" s="19">
        <f t="shared" si="5"/>
        <v>200.61</v>
      </c>
      <c r="AN80" s="16">
        <v>1808.8</v>
      </c>
    </row>
    <row r="81" spans="1:40" ht="35.25" customHeight="1">
      <c r="A81" s="14">
        <v>61</v>
      </c>
      <c r="B81" s="24" t="s">
        <v>81</v>
      </c>
      <c r="C81" s="16">
        <v>870.4</v>
      </c>
      <c r="D81" s="17">
        <f>G81+J81+M81+P81+S81+V81</f>
        <v>40096.9</v>
      </c>
      <c r="E81" s="18">
        <f>H81+K81+N81+Q81+T81+W81</f>
        <v>40096.9</v>
      </c>
      <c r="F81" s="19">
        <f t="shared" si="6"/>
        <v>0</v>
      </c>
      <c r="G81" s="20"/>
      <c r="H81" s="20"/>
      <c r="I81" s="19">
        <f t="shared" si="0"/>
        <v>0</v>
      </c>
      <c r="J81" s="16"/>
      <c r="K81" s="16"/>
      <c r="L81" s="19">
        <f t="shared" si="7"/>
        <v>0</v>
      </c>
      <c r="M81" s="21"/>
      <c r="N81" s="21"/>
      <c r="O81" s="19">
        <f t="shared" si="8"/>
        <v>0</v>
      </c>
      <c r="P81" s="16">
        <v>35</v>
      </c>
      <c r="Q81" s="16">
        <v>35</v>
      </c>
      <c r="R81" s="19">
        <f t="shared" si="9"/>
        <v>0</v>
      </c>
      <c r="S81" s="22">
        <v>40061.9</v>
      </c>
      <c r="T81" s="22">
        <v>40061.9</v>
      </c>
      <c r="U81" s="19">
        <f t="shared" si="12"/>
        <v>0</v>
      </c>
      <c r="V81" s="18"/>
      <c r="W81" s="18"/>
      <c r="X81" s="19">
        <f t="shared" si="2"/>
        <v>0</v>
      </c>
      <c r="Y81" s="18">
        <f>AB81+AE81+AH81+AK81</f>
        <v>40967.3</v>
      </c>
      <c r="Z81" s="17">
        <f>AC81+AF81+AI81+AL81</f>
        <v>38599.1</v>
      </c>
      <c r="AA81" s="19">
        <f t="shared" si="10"/>
        <v>2368.2000000000044</v>
      </c>
      <c r="AB81" s="16">
        <v>36109.7</v>
      </c>
      <c r="AC81" s="16">
        <v>35365.38</v>
      </c>
      <c r="AD81" s="19">
        <f t="shared" si="3"/>
        <v>744.3199999999997</v>
      </c>
      <c r="AE81" s="16">
        <f>C81+D81-AH81-AK81-AB81</f>
        <v>3556.600000000006</v>
      </c>
      <c r="AF81" s="16">
        <f>C81+E81-AC81-AI81-AL81-AN81</f>
        <v>2620.9500000000053</v>
      </c>
      <c r="AG81" s="19">
        <f>AE81-AF81</f>
        <v>935.6500000000005</v>
      </c>
      <c r="AH81" s="17"/>
      <c r="AI81" s="18"/>
      <c r="AJ81" s="19">
        <f t="shared" si="4"/>
        <v>0</v>
      </c>
      <c r="AK81" s="19">
        <v>1301</v>
      </c>
      <c r="AL81" s="19">
        <v>612.77</v>
      </c>
      <c r="AM81" s="19">
        <f t="shared" si="5"/>
        <v>688.23</v>
      </c>
      <c r="AN81" s="16">
        <v>2368.2</v>
      </c>
    </row>
    <row r="82" spans="1:40" ht="35.25" customHeight="1">
      <c r="A82" s="14">
        <v>62</v>
      </c>
      <c r="B82" s="24" t="s">
        <v>82</v>
      </c>
      <c r="C82" s="16">
        <v>2456.5</v>
      </c>
      <c r="D82" s="17">
        <f>G82+J82+M82+P82+S82+V82</f>
        <v>68222.1</v>
      </c>
      <c r="E82" s="18">
        <f>H82+K82+N82+Q82+T82+W82</f>
        <v>68222.1</v>
      </c>
      <c r="F82" s="19">
        <f t="shared" si="6"/>
        <v>0</v>
      </c>
      <c r="G82" s="20"/>
      <c r="H82" s="20"/>
      <c r="I82" s="19">
        <f t="shared" si="0"/>
        <v>0</v>
      </c>
      <c r="J82" s="16">
        <v>339</v>
      </c>
      <c r="K82" s="16">
        <v>339</v>
      </c>
      <c r="L82" s="19">
        <f t="shared" si="7"/>
        <v>0</v>
      </c>
      <c r="M82" s="21">
        <v>135.6</v>
      </c>
      <c r="N82" s="21">
        <v>135.6</v>
      </c>
      <c r="O82" s="19">
        <f t="shared" si="8"/>
        <v>0</v>
      </c>
      <c r="P82" s="16">
        <v>990</v>
      </c>
      <c r="Q82" s="16">
        <v>990</v>
      </c>
      <c r="R82" s="19">
        <f t="shared" si="9"/>
        <v>0</v>
      </c>
      <c r="S82" s="22">
        <v>66757.5</v>
      </c>
      <c r="T82" s="22">
        <v>66757.5</v>
      </c>
      <c r="U82" s="19">
        <f t="shared" si="12"/>
        <v>0</v>
      </c>
      <c r="V82" s="18"/>
      <c r="W82" s="18"/>
      <c r="X82" s="19">
        <f t="shared" si="2"/>
        <v>0</v>
      </c>
      <c r="Y82" s="18">
        <f>AB82+AE82+AH82+AK82</f>
        <v>70678.6</v>
      </c>
      <c r="Z82" s="17">
        <f>AC82+AF82+AI82+AL82</f>
        <v>66752.5</v>
      </c>
      <c r="AA82" s="19">
        <f t="shared" si="10"/>
        <v>3926.100000000006</v>
      </c>
      <c r="AB82" s="16">
        <v>59636.5</v>
      </c>
      <c r="AC82" s="16">
        <v>58735.89</v>
      </c>
      <c r="AD82" s="19">
        <f t="shared" si="3"/>
        <v>900.6100000000006</v>
      </c>
      <c r="AE82" s="16">
        <f>C82+D82-AH82-AK82-AB82</f>
        <v>10565.400000000009</v>
      </c>
      <c r="AF82" s="16">
        <f>C82+E82-AC82-AI82-AL82-AN82</f>
        <v>7565.910000000005</v>
      </c>
      <c r="AG82" s="19">
        <f t="shared" si="11"/>
        <v>2999.4900000000034</v>
      </c>
      <c r="AH82" s="17"/>
      <c r="AI82" s="18"/>
      <c r="AJ82" s="19">
        <f t="shared" si="4"/>
        <v>0</v>
      </c>
      <c r="AK82" s="19">
        <v>476.7</v>
      </c>
      <c r="AL82" s="19">
        <v>450.7</v>
      </c>
      <c r="AM82" s="19">
        <f t="shared" si="5"/>
        <v>26</v>
      </c>
      <c r="AN82" s="16">
        <v>3926.1</v>
      </c>
    </row>
    <row r="83" spans="1:40" ht="35.25" customHeight="1">
      <c r="A83" s="14">
        <v>63</v>
      </c>
      <c r="B83" s="24" t="s">
        <v>83</v>
      </c>
      <c r="C83" s="16">
        <v>386.8</v>
      </c>
      <c r="D83" s="17">
        <f>G83+J83+M83+P83+S83+V83</f>
        <v>53725.6</v>
      </c>
      <c r="E83" s="18">
        <f>H83+K83+N83+Q83+T83+W83</f>
        <v>53725.6</v>
      </c>
      <c r="F83" s="19">
        <f t="shared" si="6"/>
        <v>0</v>
      </c>
      <c r="G83" s="20"/>
      <c r="H83" s="20"/>
      <c r="I83" s="19">
        <f t="shared" si="0"/>
        <v>0</v>
      </c>
      <c r="J83" s="16">
        <v>41</v>
      </c>
      <c r="K83" s="16">
        <v>41</v>
      </c>
      <c r="L83" s="19">
        <f t="shared" si="7"/>
        <v>0</v>
      </c>
      <c r="M83" s="21"/>
      <c r="N83" s="21"/>
      <c r="O83" s="19">
        <f t="shared" si="8"/>
        <v>0</v>
      </c>
      <c r="P83" s="16">
        <v>0</v>
      </c>
      <c r="Q83" s="16">
        <v>0</v>
      </c>
      <c r="R83" s="19">
        <f t="shared" si="9"/>
        <v>0</v>
      </c>
      <c r="S83" s="22">
        <v>53684.6</v>
      </c>
      <c r="T83" s="22">
        <v>53684.6</v>
      </c>
      <c r="U83" s="19">
        <f t="shared" si="12"/>
        <v>0</v>
      </c>
      <c r="V83" s="18"/>
      <c r="W83" s="18"/>
      <c r="X83" s="19">
        <f t="shared" si="2"/>
        <v>0</v>
      </c>
      <c r="Y83" s="18">
        <f>AB83+AE83+AH83+AK83</f>
        <v>54112.4</v>
      </c>
      <c r="Z83" s="17">
        <f>AC83+AF83+AI83+AL83</f>
        <v>52936.8</v>
      </c>
      <c r="AA83" s="19">
        <f t="shared" si="10"/>
        <v>1175.5999999999985</v>
      </c>
      <c r="AB83" s="16">
        <v>47902.4</v>
      </c>
      <c r="AC83" s="16">
        <v>47866.65</v>
      </c>
      <c r="AD83" s="19">
        <f t="shared" si="3"/>
        <v>35.75</v>
      </c>
      <c r="AE83" s="16">
        <f>C83+D83-AH83-AK83-AB83</f>
        <v>5510</v>
      </c>
      <c r="AF83" s="16">
        <f>C83+E83-AC83-AI83-AL83-AN83</f>
        <v>4448.85</v>
      </c>
      <c r="AG83" s="19">
        <f t="shared" si="11"/>
        <v>1061.1499999999996</v>
      </c>
      <c r="AH83" s="17"/>
      <c r="AI83" s="18"/>
      <c r="AJ83" s="19">
        <f t="shared" si="4"/>
        <v>0</v>
      </c>
      <c r="AK83" s="19">
        <v>700</v>
      </c>
      <c r="AL83" s="19">
        <v>621.3</v>
      </c>
      <c r="AM83" s="19">
        <f t="shared" si="5"/>
        <v>78.70000000000005</v>
      </c>
      <c r="AN83" s="16">
        <v>1175.6</v>
      </c>
    </row>
    <row r="84" spans="1:40" ht="35.25" customHeight="1">
      <c r="A84" s="14">
        <v>64</v>
      </c>
      <c r="B84" s="24" t="s">
        <v>85</v>
      </c>
      <c r="C84" s="16">
        <v>18.9</v>
      </c>
      <c r="D84" s="17">
        <f>G84+J84+M84+P84+S84+V84</f>
        <v>52309.4</v>
      </c>
      <c r="E84" s="18">
        <f>H84+K84+N84+Q84+T84+W84</f>
        <v>52309.4</v>
      </c>
      <c r="F84" s="19">
        <f t="shared" si="6"/>
        <v>0</v>
      </c>
      <c r="G84" s="20"/>
      <c r="H84" s="20"/>
      <c r="I84" s="19">
        <f t="shared" si="0"/>
        <v>0</v>
      </c>
      <c r="J84" s="16"/>
      <c r="K84" s="16"/>
      <c r="L84" s="19">
        <f t="shared" si="7"/>
        <v>0</v>
      </c>
      <c r="M84" s="21"/>
      <c r="N84" s="21"/>
      <c r="O84" s="19">
        <f t="shared" si="8"/>
        <v>0</v>
      </c>
      <c r="P84" s="16">
        <v>0</v>
      </c>
      <c r="Q84" s="16">
        <v>0</v>
      </c>
      <c r="R84" s="19">
        <f t="shared" si="9"/>
        <v>0</v>
      </c>
      <c r="S84" s="22">
        <v>52309.4</v>
      </c>
      <c r="T84" s="22">
        <v>52309.4</v>
      </c>
      <c r="U84" s="19">
        <f t="shared" si="12"/>
        <v>0</v>
      </c>
      <c r="V84" s="18"/>
      <c r="W84" s="18"/>
      <c r="X84" s="19">
        <f t="shared" si="2"/>
        <v>0</v>
      </c>
      <c r="Y84" s="18">
        <f>AB84+AE84+AH84+AK84</f>
        <v>52328.3</v>
      </c>
      <c r="Z84" s="17">
        <f>AC84+AF84+AI84+AL84</f>
        <v>50502.9</v>
      </c>
      <c r="AA84" s="19">
        <f t="shared" si="10"/>
        <v>1825.4000000000015</v>
      </c>
      <c r="AB84" s="16">
        <v>48702.2</v>
      </c>
      <c r="AC84" s="16">
        <v>48699.1</v>
      </c>
      <c r="AD84" s="19">
        <f t="shared" si="3"/>
        <v>3.099999999998545</v>
      </c>
      <c r="AE84" s="16">
        <f>C84+D84-AH84-AK84-AB84</f>
        <v>3626.100000000006</v>
      </c>
      <c r="AF84" s="16">
        <f>C84+E84-AC84-AI84-AL84-AN84</f>
        <v>1803.8000000000043</v>
      </c>
      <c r="AG84" s="19">
        <f t="shared" si="11"/>
        <v>1822.3000000000015</v>
      </c>
      <c r="AH84" s="17"/>
      <c r="AI84" s="18"/>
      <c r="AJ84" s="19">
        <f t="shared" si="4"/>
        <v>0</v>
      </c>
      <c r="AK84" s="19">
        <v>0</v>
      </c>
      <c r="AL84" s="19">
        <v>0</v>
      </c>
      <c r="AM84" s="19">
        <f t="shared" si="5"/>
        <v>0</v>
      </c>
      <c r="AN84" s="16">
        <v>1825.4</v>
      </c>
    </row>
    <row r="85" spans="1:40" ht="35.25" customHeight="1">
      <c r="A85" s="14">
        <v>65</v>
      </c>
      <c r="B85" s="24" t="s">
        <v>84</v>
      </c>
      <c r="C85" s="16">
        <v>7016.4</v>
      </c>
      <c r="D85" s="17">
        <f>G85+J85+M85+P85+S85+V85</f>
        <v>78259.72</v>
      </c>
      <c r="E85" s="18">
        <f>H85+K85+N85+Q85+T85+W85</f>
        <v>78259.72</v>
      </c>
      <c r="F85" s="19">
        <f t="shared" si="6"/>
        <v>0</v>
      </c>
      <c r="G85" s="20">
        <v>7.1</v>
      </c>
      <c r="H85" s="20">
        <v>7.1</v>
      </c>
      <c r="I85" s="19">
        <f aca="true" t="shared" si="13" ref="I85:I127">G85-H85</f>
        <v>0</v>
      </c>
      <c r="J85" s="16">
        <v>61.42</v>
      </c>
      <c r="K85" s="16">
        <v>61.42</v>
      </c>
      <c r="L85" s="19">
        <f t="shared" si="7"/>
        <v>0</v>
      </c>
      <c r="M85" s="21"/>
      <c r="N85" s="21"/>
      <c r="O85" s="19">
        <f t="shared" si="8"/>
        <v>0</v>
      </c>
      <c r="P85" s="16">
        <v>0</v>
      </c>
      <c r="Q85" s="16">
        <v>0</v>
      </c>
      <c r="R85" s="19">
        <f t="shared" si="9"/>
        <v>0</v>
      </c>
      <c r="S85" s="22">
        <v>78191.2</v>
      </c>
      <c r="T85" s="22">
        <v>78191.2</v>
      </c>
      <c r="U85" s="19">
        <f aca="true" t="shared" si="14" ref="U85:U116">S85-T85</f>
        <v>0</v>
      </c>
      <c r="V85" s="18"/>
      <c r="W85" s="18"/>
      <c r="X85" s="19">
        <f aca="true" t="shared" si="15" ref="X85:X127">V85-W85</f>
        <v>0</v>
      </c>
      <c r="Y85" s="18">
        <f>AB85+AE85+AH85+AK85</f>
        <v>85276.12</v>
      </c>
      <c r="Z85" s="17">
        <f>AC85+AF85+AI85+AL85</f>
        <v>75498.22</v>
      </c>
      <c r="AA85" s="19">
        <f t="shared" si="10"/>
        <v>9777.899999999994</v>
      </c>
      <c r="AB85" s="16">
        <v>67931</v>
      </c>
      <c r="AC85" s="16">
        <v>67770.5</v>
      </c>
      <c r="AD85" s="19">
        <f aca="true" t="shared" si="16" ref="AD85:AD127">AB85-AC85</f>
        <v>160.5</v>
      </c>
      <c r="AE85" s="16">
        <f>C85+D85-AH85-AK85-AB85</f>
        <v>14715.119999999995</v>
      </c>
      <c r="AF85" s="16">
        <f>C85+E85-AC85-AI85-AL85-AN85</f>
        <v>6516.719999999996</v>
      </c>
      <c r="AG85" s="19">
        <f t="shared" si="11"/>
        <v>8198.4</v>
      </c>
      <c r="AH85" s="17"/>
      <c r="AI85" s="18"/>
      <c r="AJ85" s="19">
        <f aca="true" t="shared" si="17" ref="AJ85:AJ127">AH85-AI85</f>
        <v>0</v>
      </c>
      <c r="AK85" s="19">
        <v>2630</v>
      </c>
      <c r="AL85" s="19">
        <v>1211</v>
      </c>
      <c r="AM85" s="19">
        <f aca="true" t="shared" si="18" ref="AM85:AM127">AK85-AL85</f>
        <v>1419</v>
      </c>
      <c r="AN85" s="16">
        <v>9777.9</v>
      </c>
    </row>
    <row r="86" spans="1:40" ht="35.25" customHeight="1">
      <c r="A86" s="14">
        <v>66</v>
      </c>
      <c r="B86" s="24" t="s">
        <v>86</v>
      </c>
      <c r="C86" s="16">
        <v>5662.1</v>
      </c>
      <c r="D86" s="17">
        <f>G86+J86+M86+P86+S86+V86</f>
        <v>61087.5</v>
      </c>
      <c r="E86" s="18">
        <f>H86+K86+N86+Q86+T86+W86</f>
        <v>61087.5</v>
      </c>
      <c r="F86" s="19">
        <f aca="true" t="shared" si="19" ref="F86:F127">D86-E86</f>
        <v>0</v>
      </c>
      <c r="G86" s="20">
        <v>2.5</v>
      </c>
      <c r="H86" s="20">
        <v>2.5</v>
      </c>
      <c r="I86" s="19">
        <f t="shared" si="13"/>
        <v>0</v>
      </c>
      <c r="J86" s="16">
        <v>41</v>
      </c>
      <c r="K86" s="16">
        <v>41</v>
      </c>
      <c r="L86" s="19">
        <f aca="true" t="shared" si="20" ref="L86:L127">J86-K86</f>
        <v>0</v>
      </c>
      <c r="M86" s="21">
        <v>134.4</v>
      </c>
      <c r="N86" s="21">
        <v>134.4</v>
      </c>
      <c r="O86" s="19">
        <f aca="true" t="shared" si="21" ref="O86:O127">M86-N86</f>
        <v>0</v>
      </c>
      <c r="P86" s="16">
        <v>0</v>
      </c>
      <c r="Q86" s="16">
        <v>0</v>
      </c>
      <c r="R86" s="19">
        <f aca="true" t="shared" si="22" ref="R86:R127">P86-Q86</f>
        <v>0</v>
      </c>
      <c r="S86" s="22">
        <v>60909.6</v>
      </c>
      <c r="T86" s="22">
        <v>60909.6</v>
      </c>
      <c r="U86" s="19">
        <f t="shared" si="14"/>
        <v>0</v>
      </c>
      <c r="V86" s="18"/>
      <c r="W86" s="18"/>
      <c r="X86" s="19">
        <f t="shared" si="15"/>
        <v>0</v>
      </c>
      <c r="Y86" s="18">
        <f>AB86+AE86+AH86+AK86</f>
        <v>66749.6</v>
      </c>
      <c r="Z86" s="17">
        <f>AC86+AF86+AI86+AL86</f>
        <v>62943.200000000004</v>
      </c>
      <c r="AA86" s="19">
        <f aca="true" t="shared" si="23" ref="AA86:AA127">Y86-Z86</f>
        <v>3806.4000000000015</v>
      </c>
      <c r="AB86" s="16">
        <v>56240.8</v>
      </c>
      <c r="AC86" s="16">
        <v>55409.87</v>
      </c>
      <c r="AD86" s="19">
        <f t="shared" si="16"/>
        <v>830.9300000000003</v>
      </c>
      <c r="AE86" s="16">
        <f>C86+D86-AH86-AK86-AB86</f>
        <v>10231.900000000009</v>
      </c>
      <c r="AF86" s="16">
        <f>C86+E86-AC86-AI86-AL86-AN86</f>
        <v>7376.830000000004</v>
      </c>
      <c r="AG86" s="19">
        <f aca="true" t="shared" si="24" ref="AG86:AG127">AE86-AF86</f>
        <v>2855.070000000005</v>
      </c>
      <c r="AH86" s="17"/>
      <c r="AI86" s="18"/>
      <c r="AJ86" s="19">
        <f t="shared" si="17"/>
        <v>0</v>
      </c>
      <c r="AK86" s="19">
        <v>276.9</v>
      </c>
      <c r="AL86" s="19">
        <v>156.5</v>
      </c>
      <c r="AM86" s="19">
        <f t="shared" si="18"/>
        <v>120.39999999999998</v>
      </c>
      <c r="AN86" s="16">
        <v>3806.4</v>
      </c>
    </row>
    <row r="87" spans="1:40" ht="35.25" customHeight="1">
      <c r="A87" s="14">
        <v>67</v>
      </c>
      <c r="B87" s="24" t="s">
        <v>87</v>
      </c>
      <c r="C87" s="16">
        <v>1260.1</v>
      </c>
      <c r="D87" s="17">
        <f>G87+J87+M87+P87+S87+V87</f>
        <v>53589.030000000006</v>
      </c>
      <c r="E87" s="18">
        <f>H87+K87+N87+Q87+T87+W87</f>
        <v>53589.030000000006</v>
      </c>
      <c r="F87" s="19">
        <f t="shared" si="19"/>
        <v>0</v>
      </c>
      <c r="G87" s="20"/>
      <c r="H87" s="20"/>
      <c r="I87" s="19">
        <f t="shared" si="13"/>
        <v>0</v>
      </c>
      <c r="J87" s="20">
        <v>6</v>
      </c>
      <c r="K87" s="20">
        <v>6</v>
      </c>
      <c r="L87" s="19">
        <f t="shared" si="20"/>
        <v>0</v>
      </c>
      <c r="M87" s="21">
        <v>260.4</v>
      </c>
      <c r="N87" s="21">
        <v>260.4</v>
      </c>
      <c r="O87" s="19">
        <f t="shared" si="21"/>
        <v>0</v>
      </c>
      <c r="P87" s="16">
        <v>25.83</v>
      </c>
      <c r="Q87" s="16">
        <v>25.83</v>
      </c>
      <c r="R87" s="19">
        <f t="shared" si="22"/>
        <v>0</v>
      </c>
      <c r="S87" s="22">
        <v>53296.8</v>
      </c>
      <c r="T87" s="22">
        <v>53296.8</v>
      </c>
      <c r="U87" s="19">
        <f t="shared" si="14"/>
        <v>0</v>
      </c>
      <c r="V87" s="18"/>
      <c r="W87" s="18"/>
      <c r="X87" s="19">
        <f t="shared" si="15"/>
        <v>0</v>
      </c>
      <c r="Y87" s="18">
        <f>AB87+AE87+AH87+AK87</f>
        <v>54849.130000000005</v>
      </c>
      <c r="Z87" s="17">
        <f>AC87+AF87+AI87+AL87</f>
        <v>53364.93000000001</v>
      </c>
      <c r="AA87" s="19">
        <f t="shared" si="23"/>
        <v>1484.199999999997</v>
      </c>
      <c r="AB87" s="16">
        <v>47266.6</v>
      </c>
      <c r="AC87" s="16">
        <v>47253.2</v>
      </c>
      <c r="AD87" s="19">
        <f t="shared" si="16"/>
        <v>13.400000000001455</v>
      </c>
      <c r="AE87" s="16">
        <f>C87+D87-AH87-AK87-AB87</f>
        <v>7210.150000000009</v>
      </c>
      <c r="AF87" s="16">
        <f>C87+E87-AC87-AI87-AL87-AN87</f>
        <v>5821.690000000008</v>
      </c>
      <c r="AG87" s="19">
        <f t="shared" si="24"/>
        <v>1388.460000000001</v>
      </c>
      <c r="AH87" s="17"/>
      <c r="AI87" s="18"/>
      <c r="AJ87" s="19">
        <f t="shared" si="17"/>
        <v>0</v>
      </c>
      <c r="AK87" s="19">
        <v>372.38</v>
      </c>
      <c r="AL87" s="19">
        <v>290.04</v>
      </c>
      <c r="AM87" s="19">
        <f t="shared" si="18"/>
        <v>82.33999999999997</v>
      </c>
      <c r="AN87" s="16">
        <v>1484.2</v>
      </c>
    </row>
    <row r="88" spans="1:40" ht="35.25" customHeight="1">
      <c r="A88" s="14">
        <v>68</v>
      </c>
      <c r="B88" s="24" t="s">
        <v>88</v>
      </c>
      <c r="C88" s="16">
        <v>2486.7</v>
      </c>
      <c r="D88" s="17">
        <f>G88+J88+M88+P88+S88+V88</f>
        <v>50799.299999999996</v>
      </c>
      <c r="E88" s="18">
        <f>H88+K88+N88+Q88+T88+W88</f>
        <v>50799.299999999996</v>
      </c>
      <c r="F88" s="19">
        <f t="shared" si="19"/>
        <v>0</v>
      </c>
      <c r="G88" s="20"/>
      <c r="H88" s="20"/>
      <c r="I88" s="19">
        <f t="shared" si="13"/>
        <v>0</v>
      </c>
      <c r="J88" s="16"/>
      <c r="K88" s="16"/>
      <c r="L88" s="19">
        <f t="shared" si="20"/>
        <v>0</v>
      </c>
      <c r="M88" s="21">
        <v>139.2</v>
      </c>
      <c r="N88" s="21">
        <v>139.2</v>
      </c>
      <c r="O88" s="19">
        <f t="shared" si="21"/>
        <v>0</v>
      </c>
      <c r="P88" s="16">
        <v>0</v>
      </c>
      <c r="Q88" s="16">
        <v>0</v>
      </c>
      <c r="R88" s="19">
        <f t="shared" si="22"/>
        <v>0</v>
      </c>
      <c r="S88" s="22">
        <v>50660.1</v>
      </c>
      <c r="T88" s="22">
        <v>50660.1</v>
      </c>
      <c r="U88" s="19">
        <f t="shared" si="14"/>
        <v>0</v>
      </c>
      <c r="V88" s="18"/>
      <c r="W88" s="18"/>
      <c r="X88" s="19">
        <f t="shared" si="15"/>
        <v>0</v>
      </c>
      <c r="Y88" s="18">
        <f>AB88+AE88+AH88+AK88</f>
        <v>53285.99999999999</v>
      </c>
      <c r="Z88" s="17">
        <f>AC88+AF88+AI88+AL88</f>
        <v>49910.59999999999</v>
      </c>
      <c r="AA88" s="19">
        <f t="shared" si="23"/>
        <v>3375.4000000000015</v>
      </c>
      <c r="AB88" s="16">
        <v>48022.8</v>
      </c>
      <c r="AC88" s="16">
        <v>47374.74</v>
      </c>
      <c r="AD88" s="19">
        <f t="shared" si="16"/>
        <v>648.060000000005</v>
      </c>
      <c r="AE88" s="16">
        <f>C88+D88-AH88-AK88-AB88</f>
        <v>4833.399999999987</v>
      </c>
      <c r="AF88" s="16">
        <f>C88+E88-AC88-AI88-AL88-AN88</f>
        <v>2110.1399999999944</v>
      </c>
      <c r="AG88" s="19">
        <f t="shared" si="24"/>
        <v>2723.2599999999925</v>
      </c>
      <c r="AH88" s="17"/>
      <c r="AI88" s="18"/>
      <c r="AJ88" s="19">
        <f t="shared" si="17"/>
        <v>0</v>
      </c>
      <c r="AK88" s="19">
        <v>429.8</v>
      </c>
      <c r="AL88" s="19">
        <v>425.72</v>
      </c>
      <c r="AM88" s="19">
        <f t="shared" si="18"/>
        <v>4.079999999999984</v>
      </c>
      <c r="AN88" s="16">
        <v>3375.4</v>
      </c>
    </row>
    <row r="89" spans="1:40" ht="35.25" customHeight="1">
      <c r="A89" s="14">
        <v>69</v>
      </c>
      <c r="B89" s="24" t="s">
        <v>89</v>
      </c>
      <c r="C89" s="16">
        <v>6808.9</v>
      </c>
      <c r="D89" s="17">
        <f>G89+J89+M89+P89+S89+V89</f>
        <v>91080.1</v>
      </c>
      <c r="E89" s="18">
        <f>H89+K89+N89+Q89+T89+W89</f>
        <v>91080.1</v>
      </c>
      <c r="F89" s="19">
        <f t="shared" si="19"/>
        <v>0</v>
      </c>
      <c r="G89" s="20">
        <v>4.7</v>
      </c>
      <c r="H89" s="20">
        <v>4.7</v>
      </c>
      <c r="I89" s="19">
        <f t="shared" si="13"/>
        <v>0</v>
      </c>
      <c r="J89" s="16">
        <v>132.4</v>
      </c>
      <c r="K89" s="16">
        <v>132.4</v>
      </c>
      <c r="L89" s="19">
        <f t="shared" si="20"/>
        <v>0</v>
      </c>
      <c r="M89" s="21"/>
      <c r="N89" s="21"/>
      <c r="O89" s="19">
        <f t="shared" si="21"/>
        <v>0</v>
      </c>
      <c r="P89" s="16">
        <v>100</v>
      </c>
      <c r="Q89" s="16">
        <v>100</v>
      </c>
      <c r="R89" s="19">
        <f t="shared" si="22"/>
        <v>0</v>
      </c>
      <c r="S89" s="22">
        <v>90843</v>
      </c>
      <c r="T89" s="22">
        <v>90843</v>
      </c>
      <c r="U89" s="19">
        <f t="shared" si="14"/>
        <v>0</v>
      </c>
      <c r="V89" s="18"/>
      <c r="W89" s="18"/>
      <c r="X89" s="19">
        <f t="shared" si="15"/>
        <v>0</v>
      </c>
      <c r="Y89" s="18">
        <f>AB89+AE89+AH89+AK89</f>
        <v>97889</v>
      </c>
      <c r="Z89" s="17">
        <f>AC89+AF89+AI89+AL89</f>
        <v>86398.8</v>
      </c>
      <c r="AA89" s="19">
        <f t="shared" si="23"/>
        <v>11490.199999999997</v>
      </c>
      <c r="AB89" s="16">
        <v>75295</v>
      </c>
      <c r="AC89" s="16">
        <v>73668.8</v>
      </c>
      <c r="AD89" s="19">
        <f t="shared" si="16"/>
        <v>1626.199999999997</v>
      </c>
      <c r="AE89" s="16">
        <f>C89+D89-AH89-AK89-AB89</f>
        <v>15732.800000000003</v>
      </c>
      <c r="AF89" s="16">
        <f>C89+E89-AC89-AI89-AL89-AN89</f>
        <v>11203.299999999996</v>
      </c>
      <c r="AG89" s="19">
        <f t="shared" si="24"/>
        <v>4529.500000000007</v>
      </c>
      <c r="AH89" s="17"/>
      <c r="AI89" s="18"/>
      <c r="AJ89" s="19">
        <f t="shared" si="17"/>
        <v>0</v>
      </c>
      <c r="AK89" s="19">
        <v>6861.2</v>
      </c>
      <c r="AL89" s="19">
        <v>1526.7</v>
      </c>
      <c r="AM89" s="19">
        <f t="shared" si="18"/>
        <v>5334.5</v>
      </c>
      <c r="AN89" s="16">
        <v>11490.2</v>
      </c>
    </row>
    <row r="90" spans="1:40" ht="35.25" customHeight="1">
      <c r="A90" s="14">
        <v>70</v>
      </c>
      <c r="B90" s="24" t="s">
        <v>90</v>
      </c>
      <c r="C90" s="16">
        <v>2786.9</v>
      </c>
      <c r="D90" s="17">
        <f>G90+J90+M90+P90+S90+V90</f>
        <v>74911.4</v>
      </c>
      <c r="E90" s="18">
        <f>H90+K90+N90+Q90+T90+W90</f>
        <v>74911.4</v>
      </c>
      <c r="F90" s="19">
        <f t="shared" si="19"/>
        <v>0</v>
      </c>
      <c r="G90" s="20"/>
      <c r="H90" s="20"/>
      <c r="I90" s="19">
        <f t="shared" si="13"/>
        <v>0</v>
      </c>
      <c r="J90" s="16">
        <v>9</v>
      </c>
      <c r="K90" s="16">
        <v>9</v>
      </c>
      <c r="L90" s="19">
        <f t="shared" si="20"/>
        <v>0</v>
      </c>
      <c r="M90" s="21"/>
      <c r="N90" s="21"/>
      <c r="O90" s="19">
        <f t="shared" si="21"/>
        <v>0</v>
      </c>
      <c r="P90" s="16">
        <v>0</v>
      </c>
      <c r="Q90" s="16">
        <v>0</v>
      </c>
      <c r="R90" s="19">
        <f t="shared" si="22"/>
        <v>0</v>
      </c>
      <c r="S90" s="22">
        <v>74902.4</v>
      </c>
      <c r="T90" s="22">
        <v>74902.4</v>
      </c>
      <c r="U90" s="19">
        <f t="shared" si="14"/>
        <v>0</v>
      </c>
      <c r="V90" s="18"/>
      <c r="W90" s="18"/>
      <c r="X90" s="19">
        <f t="shared" si="15"/>
        <v>0</v>
      </c>
      <c r="Y90" s="18">
        <f>AB90+AE90+AH90+AK90</f>
        <v>77698.29999999999</v>
      </c>
      <c r="Z90" s="17">
        <f>AC90+AF90+AI90+AL90</f>
        <v>71875.9</v>
      </c>
      <c r="AA90" s="19">
        <f t="shared" si="23"/>
        <v>5822.399999999994</v>
      </c>
      <c r="AB90" s="16">
        <v>67720.6</v>
      </c>
      <c r="AC90" s="16">
        <v>65101.69</v>
      </c>
      <c r="AD90" s="19">
        <f t="shared" si="16"/>
        <v>2618.9100000000035</v>
      </c>
      <c r="AE90" s="16">
        <f>C90+D90-AH90-AK90-AB90</f>
        <v>8258.499999999985</v>
      </c>
      <c r="AF90" s="16">
        <f>C90+E90-AC90-AI90-AL90-AN90</f>
        <v>5357.329999999985</v>
      </c>
      <c r="AG90" s="19">
        <f t="shared" si="24"/>
        <v>2901.17</v>
      </c>
      <c r="AH90" s="17"/>
      <c r="AI90" s="18"/>
      <c r="AJ90" s="19">
        <f t="shared" si="17"/>
        <v>0</v>
      </c>
      <c r="AK90" s="19">
        <v>1719.2</v>
      </c>
      <c r="AL90" s="19">
        <v>1416.88</v>
      </c>
      <c r="AM90" s="19">
        <f t="shared" si="18"/>
        <v>302.31999999999994</v>
      </c>
      <c r="AN90" s="16">
        <v>5822.4</v>
      </c>
    </row>
    <row r="91" spans="1:40" ht="35.25" customHeight="1">
      <c r="A91" s="14">
        <v>71</v>
      </c>
      <c r="B91" s="24" t="s">
        <v>92</v>
      </c>
      <c r="C91" s="16">
        <v>0</v>
      </c>
      <c r="D91" s="17">
        <f>G91+J91+M91+P91+S91+V91</f>
        <v>64390.5</v>
      </c>
      <c r="E91" s="18">
        <f>H91+K91+N91+Q91+T91+W91</f>
        <v>64390.5</v>
      </c>
      <c r="F91" s="19">
        <f t="shared" si="19"/>
        <v>0</v>
      </c>
      <c r="G91" s="20"/>
      <c r="H91" s="20"/>
      <c r="I91" s="19">
        <f t="shared" si="13"/>
        <v>0</v>
      </c>
      <c r="J91" s="16">
        <v>91.9</v>
      </c>
      <c r="K91" s="16">
        <v>91.9</v>
      </c>
      <c r="L91" s="19">
        <f t="shared" si="20"/>
        <v>0</v>
      </c>
      <c r="M91" s="21"/>
      <c r="N91" s="21"/>
      <c r="O91" s="19">
        <f t="shared" si="21"/>
        <v>0</v>
      </c>
      <c r="P91" s="16">
        <v>0</v>
      </c>
      <c r="Q91" s="16">
        <v>0</v>
      </c>
      <c r="R91" s="19">
        <f t="shared" si="22"/>
        <v>0</v>
      </c>
      <c r="S91" s="22">
        <v>64298.6</v>
      </c>
      <c r="T91" s="22">
        <v>64298.6</v>
      </c>
      <c r="U91" s="19">
        <f t="shared" si="14"/>
        <v>0</v>
      </c>
      <c r="V91" s="18"/>
      <c r="W91" s="18"/>
      <c r="X91" s="19">
        <f t="shared" si="15"/>
        <v>0</v>
      </c>
      <c r="Y91" s="18">
        <f>AB91+AE91+AH91+AK91</f>
        <v>64390.5</v>
      </c>
      <c r="Z91" s="17">
        <f>AC91+AF91+AI91+AL91</f>
        <v>62404.2</v>
      </c>
      <c r="AA91" s="19">
        <f t="shared" si="23"/>
        <v>1986.300000000003</v>
      </c>
      <c r="AB91" s="16">
        <v>56013</v>
      </c>
      <c r="AC91" s="16">
        <v>55673.45</v>
      </c>
      <c r="AD91" s="19">
        <f t="shared" si="16"/>
        <v>339.5500000000029</v>
      </c>
      <c r="AE91" s="16">
        <f>C91+D91-AH91-AK91-AB91</f>
        <v>7450.5</v>
      </c>
      <c r="AF91" s="16">
        <f>C91+E91-AC91-AI91-AL91-AN91</f>
        <v>6058.150000000002</v>
      </c>
      <c r="AG91" s="19">
        <f t="shared" si="24"/>
        <v>1392.3499999999976</v>
      </c>
      <c r="AH91" s="17"/>
      <c r="AI91" s="18"/>
      <c r="AJ91" s="19">
        <f t="shared" si="17"/>
        <v>0</v>
      </c>
      <c r="AK91" s="19">
        <v>927</v>
      </c>
      <c r="AL91" s="19">
        <v>672.6</v>
      </c>
      <c r="AM91" s="19">
        <f t="shared" si="18"/>
        <v>254.39999999999998</v>
      </c>
      <c r="AN91" s="16">
        <v>1986.3</v>
      </c>
    </row>
    <row r="92" spans="1:40" ht="35.25" customHeight="1">
      <c r="A92" s="14">
        <v>72</v>
      </c>
      <c r="B92" s="25" t="s">
        <v>93</v>
      </c>
      <c r="C92" s="16">
        <v>1362.5</v>
      </c>
      <c r="D92" s="17">
        <f>G92+J92+M92+P92+S92+V92</f>
        <v>75505.79999999999</v>
      </c>
      <c r="E92" s="18">
        <f>H92+K92+N92+Q92+T92+W92</f>
        <v>75505.79999999999</v>
      </c>
      <c r="F92" s="19">
        <f t="shared" si="19"/>
        <v>0</v>
      </c>
      <c r="G92" s="20"/>
      <c r="H92" s="20"/>
      <c r="I92" s="19">
        <f t="shared" si="13"/>
        <v>0</v>
      </c>
      <c r="J92" s="16">
        <v>44.92</v>
      </c>
      <c r="K92" s="16">
        <v>44.92</v>
      </c>
      <c r="L92" s="19">
        <f t="shared" si="20"/>
        <v>0</v>
      </c>
      <c r="M92" s="21"/>
      <c r="N92" s="21"/>
      <c r="O92" s="19">
        <f t="shared" si="21"/>
        <v>0</v>
      </c>
      <c r="P92" s="16">
        <v>221.48</v>
      </c>
      <c r="Q92" s="16">
        <v>221.48</v>
      </c>
      <c r="R92" s="19">
        <f t="shared" si="22"/>
        <v>0</v>
      </c>
      <c r="S92" s="22">
        <v>75239.4</v>
      </c>
      <c r="T92" s="22">
        <v>75239.4</v>
      </c>
      <c r="U92" s="19">
        <f t="shared" si="14"/>
        <v>0</v>
      </c>
      <c r="V92" s="18"/>
      <c r="W92" s="18"/>
      <c r="X92" s="19">
        <f t="shared" si="15"/>
        <v>0</v>
      </c>
      <c r="Y92" s="18">
        <f>AB92+AE92+AH92+AK92</f>
        <v>76868.29999999999</v>
      </c>
      <c r="Z92" s="17">
        <f>AC92+AF92+AI92+AL92</f>
        <v>76359.89999999998</v>
      </c>
      <c r="AA92" s="19">
        <f t="shared" si="23"/>
        <v>508.40000000000873</v>
      </c>
      <c r="AB92" s="16">
        <v>65935.3</v>
      </c>
      <c r="AC92" s="16">
        <v>65933.46</v>
      </c>
      <c r="AD92" s="19">
        <f t="shared" si="16"/>
        <v>1.8399999999965075</v>
      </c>
      <c r="AE92" s="16">
        <f>C92+D92-AH92-AK92-AB92</f>
        <v>8116.999999999985</v>
      </c>
      <c r="AF92" s="16">
        <f>C92+E92-AC92-AI92-AL92-AN92</f>
        <v>7749.539999999983</v>
      </c>
      <c r="AG92" s="19">
        <f t="shared" si="24"/>
        <v>367.46000000000276</v>
      </c>
      <c r="AH92" s="17"/>
      <c r="AI92" s="18"/>
      <c r="AJ92" s="19">
        <f t="shared" si="17"/>
        <v>0</v>
      </c>
      <c r="AK92" s="19">
        <v>2816</v>
      </c>
      <c r="AL92" s="19">
        <v>2676.9</v>
      </c>
      <c r="AM92" s="19">
        <f t="shared" si="18"/>
        <v>139.0999999999999</v>
      </c>
      <c r="AN92" s="16">
        <v>508.4</v>
      </c>
    </row>
    <row r="93" spans="1:40" ht="35.25" customHeight="1">
      <c r="A93" s="14">
        <v>73</v>
      </c>
      <c r="B93" s="24" t="s">
        <v>94</v>
      </c>
      <c r="C93" s="16">
        <v>894.6</v>
      </c>
      <c r="D93" s="17">
        <f>G93+J93+M93+P93+S93+V93</f>
        <v>50620.9</v>
      </c>
      <c r="E93" s="18">
        <f>H93+K93+N93+Q93+T93+W93</f>
        <v>50620.9</v>
      </c>
      <c r="F93" s="19">
        <f t="shared" si="19"/>
        <v>0</v>
      </c>
      <c r="G93" s="20"/>
      <c r="H93" s="20"/>
      <c r="I93" s="19">
        <f t="shared" si="13"/>
        <v>0</v>
      </c>
      <c r="J93" s="16">
        <v>26</v>
      </c>
      <c r="K93" s="16">
        <v>26</v>
      </c>
      <c r="L93" s="19">
        <f t="shared" si="20"/>
        <v>0</v>
      </c>
      <c r="M93" s="21"/>
      <c r="N93" s="21"/>
      <c r="O93" s="19">
        <f t="shared" si="21"/>
        <v>0</v>
      </c>
      <c r="P93" s="16">
        <v>0</v>
      </c>
      <c r="Q93" s="16">
        <v>0</v>
      </c>
      <c r="R93" s="19">
        <f t="shared" si="22"/>
        <v>0</v>
      </c>
      <c r="S93" s="22">
        <v>50594.9</v>
      </c>
      <c r="T93" s="22">
        <v>50594.9</v>
      </c>
      <c r="U93" s="19">
        <f t="shared" si="14"/>
        <v>0</v>
      </c>
      <c r="V93" s="18"/>
      <c r="W93" s="18"/>
      <c r="X93" s="19">
        <f t="shared" si="15"/>
        <v>0</v>
      </c>
      <c r="Y93" s="18">
        <f>AB93+AE93+AH93+AK93</f>
        <v>51515.5</v>
      </c>
      <c r="Z93" s="17">
        <f>AC93+AF93+AI93+AL93</f>
        <v>50425.6</v>
      </c>
      <c r="AA93" s="19">
        <f t="shared" si="23"/>
        <v>1089.9000000000015</v>
      </c>
      <c r="AB93" s="16">
        <v>46373</v>
      </c>
      <c r="AC93" s="16">
        <v>46263.4</v>
      </c>
      <c r="AD93" s="19">
        <f t="shared" si="16"/>
        <v>109.59999999999854</v>
      </c>
      <c r="AE93" s="16">
        <f>C93+D93-AH93-AK93-AB93</f>
        <v>4445.5</v>
      </c>
      <c r="AF93" s="16">
        <f>C93+E93-AC93-AI93-AL93-AN93</f>
        <v>3507.2499999999986</v>
      </c>
      <c r="AG93" s="19">
        <f t="shared" si="24"/>
        <v>938.2500000000014</v>
      </c>
      <c r="AH93" s="17"/>
      <c r="AI93" s="18"/>
      <c r="AJ93" s="19">
        <f t="shared" si="17"/>
        <v>0</v>
      </c>
      <c r="AK93" s="19">
        <v>697</v>
      </c>
      <c r="AL93" s="19">
        <v>654.95</v>
      </c>
      <c r="AM93" s="19">
        <f t="shared" si="18"/>
        <v>42.049999999999955</v>
      </c>
      <c r="AN93" s="16">
        <v>1089.9</v>
      </c>
    </row>
    <row r="94" spans="1:40" ht="35.25" customHeight="1">
      <c r="A94" s="14">
        <v>74</v>
      </c>
      <c r="B94" s="24" t="s">
        <v>95</v>
      </c>
      <c r="C94" s="16">
        <v>1687.4</v>
      </c>
      <c r="D94" s="17">
        <f>G94+J94+M94+P94+S94+V94</f>
        <v>49584.600000000006</v>
      </c>
      <c r="E94" s="18">
        <f>H94+K94+N94+Q94+T94+W94</f>
        <v>49584.600000000006</v>
      </c>
      <c r="F94" s="19">
        <f t="shared" si="19"/>
        <v>0</v>
      </c>
      <c r="G94" s="20">
        <v>799</v>
      </c>
      <c r="H94" s="20">
        <v>799</v>
      </c>
      <c r="I94" s="19">
        <f t="shared" si="13"/>
        <v>0</v>
      </c>
      <c r="J94" s="16">
        <v>26.8</v>
      </c>
      <c r="K94" s="16">
        <v>26.8</v>
      </c>
      <c r="L94" s="19">
        <f t="shared" si="20"/>
        <v>0</v>
      </c>
      <c r="M94" s="21"/>
      <c r="N94" s="21"/>
      <c r="O94" s="19">
        <f t="shared" si="21"/>
        <v>0</v>
      </c>
      <c r="P94" s="16">
        <v>600</v>
      </c>
      <c r="Q94" s="16">
        <v>600</v>
      </c>
      <c r="R94" s="19">
        <f t="shared" si="22"/>
        <v>0</v>
      </c>
      <c r="S94" s="22">
        <v>48158.8</v>
      </c>
      <c r="T94" s="22">
        <v>48158.8</v>
      </c>
      <c r="U94" s="19">
        <f t="shared" si="14"/>
        <v>0</v>
      </c>
      <c r="V94" s="18"/>
      <c r="W94" s="18"/>
      <c r="X94" s="19">
        <f t="shared" si="15"/>
        <v>0</v>
      </c>
      <c r="Y94" s="18">
        <f>AB94+AE94+AH94+AK94</f>
        <v>51272.00000000001</v>
      </c>
      <c r="Z94" s="17">
        <f>AC94+AF94+AI94+AL94</f>
        <v>48123.80000000001</v>
      </c>
      <c r="AA94" s="19">
        <f t="shared" si="23"/>
        <v>3148.199999999997</v>
      </c>
      <c r="AB94" s="16">
        <v>44514.9</v>
      </c>
      <c r="AC94" s="16">
        <v>43776.5</v>
      </c>
      <c r="AD94" s="19">
        <f t="shared" si="16"/>
        <v>738.4000000000015</v>
      </c>
      <c r="AE94" s="16">
        <f>C94+D94-AH94-AK94-AB94</f>
        <v>5897.900000000009</v>
      </c>
      <c r="AF94" s="16">
        <f>C94+E94-AC94-AI94-AL94-AN94</f>
        <v>3591.3000000000075</v>
      </c>
      <c r="AG94" s="19">
        <f t="shared" si="24"/>
        <v>2306.6000000000013</v>
      </c>
      <c r="AH94" s="17"/>
      <c r="AI94" s="18"/>
      <c r="AJ94" s="19">
        <f t="shared" si="17"/>
        <v>0</v>
      </c>
      <c r="AK94" s="19">
        <v>859.2</v>
      </c>
      <c r="AL94" s="19">
        <v>756</v>
      </c>
      <c r="AM94" s="19">
        <f t="shared" si="18"/>
        <v>103.20000000000005</v>
      </c>
      <c r="AN94" s="16">
        <v>3148.2</v>
      </c>
    </row>
    <row r="95" spans="1:40" ht="35.25" customHeight="1">
      <c r="A95" s="14">
        <v>75</v>
      </c>
      <c r="B95" s="24" t="s">
        <v>96</v>
      </c>
      <c r="C95" s="16">
        <v>834.6</v>
      </c>
      <c r="D95" s="17">
        <f>G95+J95+M95+P95+S95+V95</f>
        <v>52073.5</v>
      </c>
      <c r="E95" s="18">
        <f>H95+K95+N95+Q95+T95+W95</f>
        <v>52073.5</v>
      </c>
      <c r="F95" s="19">
        <f t="shared" si="19"/>
        <v>0</v>
      </c>
      <c r="G95" s="20"/>
      <c r="H95" s="20"/>
      <c r="I95" s="19">
        <f t="shared" si="13"/>
        <v>0</v>
      </c>
      <c r="J95" s="16">
        <v>507.5</v>
      </c>
      <c r="K95" s="16">
        <v>507.5</v>
      </c>
      <c r="L95" s="19">
        <f t="shared" si="20"/>
        <v>0</v>
      </c>
      <c r="M95" s="21"/>
      <c r="N95" s="21"/>
      <c r="O95" s="19">
        <f t="shared" si="21"/>
        <v>0</v>
      </c>
      <c r="P95" s="16">
        <v>0</v>
      </c>
      <c r="Q95" s="16">
        <v>0</v>
      </c>
      <c r="R95" s="19">
        <f t="shared" si="22"/>
        <v>0</v>
      </c>
      <c r="S95" s="22">
        <v>51566</v>
      </c>
      <c r="T95" s="22">
        <v>51566</v>
      </c>
      <c r="U95" s="19">
        <f t="shared" si="14"/>
        <v>0</v>
      </c>
      <c r="V95" s="18"/>
      <c r="W95" s="18"/>
      <c r="X95" s="19">
        <f t="shared" si="15"/>
        <v>0</v>
      </c>
      <c r="Y95" s="18">
        <f>AB95+AE95+AH95+AK95</f>
        <v>52908.1</v>
      </c>
      <c r="Z95" s="17">
        <f>AC95+AF95+AI95+AL95</f>
        <v>50069.1</v>
      </c>
      <c r="AA95" s="19">
        <f t="shared" si="23"/>
        <v>2839</v>
      </c>
      <c r="AB95" s="16">
        <v>45546</v>
      </c>
      <c r="AC95" s="16">
        <v>45511.76</v>
      </c>
      <c r="AD95" s="19">
        <f t="shared" si="16"/>
        <v>34.23999999999796</v>
      </c>
      <c r="AE95" s="16">
        <f>C95+D95-AH95-AK95-AB95</f>
        <v>6669.0999999999985</v>
      </c>
      <c r="AF95" s="16">
        <f>C95+E95-AC95-AI95-AL95-AN95</f>
        <v>3972.439999999997</v>
      </c>
      <c r="AG95" s="19">
        <f t="shared" si="24"/>
        <v>2696.6600000000017</v>
      </c>
      <c r="AH95" s="17"/>
      <c r="AI95" s="18"/>
      <c r="AJ95" s="19">
        <f t="shared" si="17"/>
        <v>0</v>
      </c>
      <c r="AK95" s="19">
        <v>693</v>
      </c>
      <c r="AL95" s="19">
        <v>584.9</v>
      </c>
      <c r="AM95" s="19">
        <f t="shared" si="18"/>
        <v>108.10000000000002</v>
      </c>
      <c r="AN95" s="16">
        <v>2839</v>
      </c>
    </row>
    <row r="96" spans="1:40" ht="35.25" customHeight="1">
      <c r="A96" s="14">
        <v>76</v>
      </c>
      <c r="B96" s="25" t="s">
        <v>97</v>
      </c>
      <c r="C96" s="16">
        <v>8.5</v>
      </c>
      <c r="D96" s="17">
        <f>G96+J96+M96+P96+S96+V96</f>
        <v>30393.3</v>
      </c>
      <c r="E96" s="18">
        <f>H96+K96+N96+Q96+T96+W96</f>
        <v>30393.3</v>
      </c>
      <c r="F96" s="19">
        <f t="shared" si="19"/>
        <v>0</v>
      </c>
      <c r="G96" s="20"/>
      <c r="H96" s="20"/>
      <c r="I96" s="19">
        <f t="shared" si="13"/>
        <v>0</v>
      </c>
      <c r="J96" s="16"/>
      <c r="K96" s="16"/>
      <c r="L96" s="19">
        <f t="shared" si="20"/>
        <v>0</v>
      </c>
      <c r="M96" s="21"/>
      <c r="N96" s="21"/>
      <c r="O96" s="19">
        <f t="shared" si="21"/>
        <v>0</v>
      </c>
      <c r="P96" s="16">
        <v>0</v>
      </c>
      <c r="Q96" s="16">
        <v>0</v>
      </c>
      <c r="R96" s="19">
        <f t="shared" si="22"/>
        <v>0</v>
      </c>
      <c r="S96" s="22">
        <v>30393.3</v>
      </c>
      <c r="T96" s="22">
        <v>30393.3</v>
      </c>
      <c r="U96" s="19">
        <f t="shared" si="14"/>
        <v>0</v>
      </c>
      <c r="V96" s="18"/>
      <c r="W96" s="18"/>
      <c r="X96" s="19">
        <f t="shared" si="15"/>
        <v>0</v>
      </c>
      <c r="Y96" s="18">
        <f>AB96+AE96+AH96+AK96</f>
        <v>30401.8</v>
      </c>
      <c r="Z96" s="17">
        <f>AC96+AF96+AI96+AL96</f>
        <v>29786.1</v>
      </c>
      <c r="AA96" s="19">
        <f t="shared" si="23"/>
        <v>615.7000000000007</v>
      </c>
      <c r="AB96" s="16">
        <v>27114.8</v>
      </c>
      <c r="AC96" s="16">
        <v>27011.88</v>
      </c>
      <c r="AD96" s="19">
        <f t="shared" si="16"/>
        <v>102.91999999999825</v>
      </c>
      <c r="AE96" s="16">
        <f>C96+D96-AH96-AK96-AB96</f>
        <v>2842.7000000000007</v>
      </c>
      <c r="AF96" s="16">
        <f>C96+E96-AC96-AI96-AL96-AN96</f>
        <v>2329.9199999999983</v>
      </c>
      <c r="AG96" s="19">
        <f t="shared" si="24"/>
        <v>512.7800000000025</v>
      </c>
      <c r="AH96" s="17"/>
      <c r="AI96" s="18"/>
      <c r="AJ96" s="19">
        <f t="shared" si="17"/>
        <v>0</v>
      </c>
      <c r="AK96" s="19">
        <v>444.3</v>
      </c>
      <c r="AL96" s="19">
        <v>444.3</v>
      </c>
      <c r="AM96" s="19">
        <f t="shared" si="18"/>
        <v>0</v>
      </c>
      <c r="AN96" s="16">
        <v>615.7</v>
      </c>
    </row>
    <row r="97" spans="1:40" ht="35.25" customHeight="1">
      <c r="A97" s="14">
        <v>77</v>
      </c>
      <c r="B97" s="25" t="s">
        <v>98</v>
      </c>
      <c r="C97" s="16">
        <v>181.9</v>
      </c>
      <c r="D97" s="17">
        <f>G97+J97+M97+P97+S97+V97</f>
        <v>51991.9</v>
      </c>
      <c r="E97" s="18">
        <f>H97+K97+N97+Q97+T97+W97</f>
        <v>51991.9</v>
      </c>
      <c r="F97" s="19">
        <f t="shared" si="19"/>
        <v>0</v>
      </c>
      <c r="G97" s="20"/>
      <c r="H97" s="20"/>
      <c r="I97" s="19">
        <f t="shared" si="13"/>
        <v>0</v>
      </c>
      <c r="J97" s="16"/>
      <c r="K97" s="16"/>
      <c r="L97" s="19">
        <f t="shared" si="20"/>
        <v>0</v>
      </c>
      <c r="M97" s="21"/>
      <c r="N97" s="21"/>
      <c r="O97" s="19">
        <f t="shared" si="21"/>
        <v>0</v>
      </c>
      <c r="P97" s="16">
        <v>840</v>
      </c>
      <c r="Q97" s="16">
        <v>840</v>
      </c>
      <c r="R97" s="19">
        <f t="shared" si="22"/>
        <v>0</v>
      </c>
      <c r="S97" s="22">
        <v>51151.9</v>
      </c>
      <c r="T97" s="22">
        <v>51151.9</v>
      </c>
      <c r="U97" s="19">
        <f t="shared" si="14"/>
        <v>0</v>
      </c>
      <c r="V97" s="18"/>
      <c r="W97" s="18"/>
      <c r="X97" s="19">
        <f t="shared" si="15"/>
        <v>0</v>
      </c>
      <c r="Y97" s="18">
        <f>AB97+AE97+AH97+AK97</f>
        <v>52173.8</v>
      </c>
      <c r="Z97" s="17">
        <f>AC97+AF97+AI97+AL97</f>
        <v>51049.700000000004</v>
      </c>
      <c r="AA97" s="19">
        <f t="shared" si="23"/>
        <v>1124.0999999999985</v>
      </c>
      <c r="AB97" s="16">
        <v>47270.8</v>
      </c>
      <c r="AC97" s="16">
        <v>47107.57</v>
      </c>
      <c r="AD97" s="19">
        <f t="shared" si="16"/>
        <v>163.2300000000032</v>
      </c>
      <c r="AE97" s="16">
        <f>C97+D97-AH97-AK97-AB97</f>
        <v>4492.300000000003</v>
      </c>
      <c r="AF97" s="16">
        <f>C97+E97-AC97-AI97-AL97-AN97</f>
        <v>3544.2300000000037</v>
      </c>
      <c r="AG97" s="19">
        <f t="shared" si="24"/>
        <v>948.0699999999993</v>
      </c>
      <c r="AH97" s="17"/>
      <c r="AI97" s="18"/>
      <c r="AJ97" s="19">
        <f t="shared" si="17"/>
        <v>0</v>
      </c>
      <c r="AK97" s="19">
        <v>410.7</v>
      </c>
      <c r="AL97" s="19">
        <v>397.9</v>
      </c>
      <c r="AM97" s="19">
        <f t="shared" si="18"/>
        <v>12.800000000000011</v>
      </c>
      <c r="AN97" s="16">
        <v>1124.1</v>
      </c>
    </row>
    <row r="98" spans="1:40" ht="35.25" customHeight="1">
      <c r="A98" s="14">
        <v>78</v>
      </c>
      <c r="B98" s="25" t="s">
        <v>99</v>
      </c>
      <c r="C98" s="16">
        <v>2375.9</v>
      </c>
      <c r="D98" s="17">
        <f>G98+J98+M98+P98+S98+V98</f>
        <v>59143.6</v>
      </c>
      <c r="E98" s="18">
        <f>H98+K98+N98+Q98+T98+W98</f>
        <v>59143.6</v>
      </c>
      <c r="F98" s="19">
        <f t="shared" si="19"/>
        <v>0</v>
      </c>
      <c r="G98" s="20"/>
      <c r="H98" s="20"/>
      <c r="I98" s="19">
        <f t="shared" si="13"/>
        <v>0</v>
      </c>
      <c r="J98" s="16">
        <v>22.5</v>
      </c>
      <c r="K98" s="16">
        <v>22.5</v>
      </c>
      <c r="L98" s="19">
        <f t="shared" si="20"/>
        <v>0</v>
      </c>
      <c r="M98" s="21"/>
      <c r="N98" s="21"/>
      <c r="O98" s="19">
        <f t="shared" si="21"/>
        <v>0</v>
      </c>
      <c r="P98" s="16">
        <v>0</v>
      </c>
      <c r="Q98" s="16">
        <v>0</v>
      </c>
      <c r="R98" s="19">
        <f t="shared" si="22"/>
        <v>0</v>
      </c>
      <c r="S98" s="22">
        <v>59121.1</v>
      </c>
      <c r="T98" s="22">
        <v>59121.1</v>
      </c>
      <c r="U98" s="19">
        <f t="shared" si="14"/>
        <v>0</v>
      </c>
      <c r="V98" s="18"/>
      <c r="W98" s="18"/>
      <c r="X98" s="19">
        <f t="shared" si="15"/>
        <v>0</v>
      </c>
      <c r="Y98" s="18">
        <f>AB98+AE98+AH98+AK98</f>
        <v>61519.5</v>
      </c>
      <c r="Z98" s="17">
        <f>AC98+AF98+AI98+AL98</f>
        <v>60021.1</v>
      </c>
      <c r="AA98" s="19">
        <f t="shared" si="23"/>
        <v>1498.4000000000015</v>
      </c>
      <c r="AB98" s="16">
        <v>54180.3</v>
      </c>
      <c r="AC98" s="16">
        <v>54155.68</v>
      </c>
      <c r="AD98" s="19">
        <f t="shared" si="16"/>
        <v>24.62000000000262</v>
      </c>
      <c r="AE98" s="16">
        <f>C98+D98-AH98-AK98-AB98</f>
        <v>6513.799999999996</v>
      </c>
      <c r="AF98" s="16">
        <f>C98+E98-AC98-AI98-AL98-AN98</f>
        <v>5108.02</v>
      </c>
      <c r="AG98" s="19">
        <f t="shared" si="24"/>
        <v>1405.7799999999952</v>
      </c>
      <c r="AH98" s="17"/>
      <c r="AI98" s="18"/>
      <c r="AJ98" s="19">
        <f t="shared" si="17"/>
        <v>0</v>
      </c>
      <c r="AK98" s="19">
        <v>825.4</v>
      </c>
      <c r="AL98" s="19">
        <v>757.4</v>
      </c>
      <c r="AM98" s="19">
        <f t="shared" si="18"/>
        <v>68</v>
      </c>
      <c r="AN98" s="16">
        <v>1498.4</v>
      </c>
    </row>
    <row r="99" spans="1:40" ht="35.25" customHeight="1">
      <c r="A99" s="14">
        <v>79</v>
      </c>
      <c r="B99" s="25" t="s">
        <v>100</v>
      </c>
      <c r="C99" s="16">
        <v>955.9</v>
      </c>
      <c r="D99" s="17">
        <f>G99+J99+M99+P99+S99+V99</f>
        <v>54574.2</v>
      </c>
      <c r="E99" s="18">
        <f>H99+K99+N99+Q99+T99+W99</f>
        <v>54574.2</v>
      </c>
      <c r="F99" s="19">
        <f t="shared" si="19"/>
        <v>0</v>
      </c>
      <c r="G99" s="20"/>
      <c r="H99" s="20"/>
      <c r="I99" s="19">
        <f t="shared" si="13"/>
        <v>0</v>
      </c>
      <c r="J99" s="16">
        <v>6</v>
      </c>
      <c r="K99" s="16">
        <v>6</v>
      </c>
      <c r="L99" s="19">
        <f t="shared" si="20"/>
        <v>0</v>
      </c>
      <c r="M99" s="21"/>
      <c r="N99" s="21"/>
      <c r="O99" s="19">
        <f t="shared" si="21"/>
        <v>0</v>
      </c>
      <c r="P99" s="16">
        <v>0</v>
      </c>
      <c r="Q99" s="16">
        <v>0</v>
      </c>
      <c r="R99" s="19">
        <f t="shared" si="22"/>
        <v>0</v>
      </c>
      <c r="S99" s="22">
        <v>54568.2</v>
      </c>
      <c r="T99" s="22">
        <v>54568.2</v>
      </c>
      <c r="U99" s="19">
        <f t="shared" si="14"/>
        <v>0</v>
      </c>
      <c r="V99" s="18"/>
      <c r="W99" s="18"/>
      <c r="X99" s="19">
        <f t="shared" si="15"/>
        <v>0</v>
      </c>
      <c r="Y99" s="18">
        <f>AB99+AE99+AH99+AK99</f>
        <v>55530.1</v>
      </c>
      <c r="Z99" s="17">
        <f>AC99+AF99+AI99+AL99</f>
        <v>54868.6</v>
      </c>
      <c r="AA99" s="19">
        <f t="shared" si="23"/>
        <v>661.5</v>
      </c>
      <c r="AB99" s="16">
        <v>49110.9</v>
      </c>
      <c r="AC99" s="16">
        <v>49068.33</v>
      </c>
      <c r="AD99" s="19">
        <f t="shared" si="16"/>
        <v>42.56999999999971</v>
      </c>
      <c r="AE99" s="16">
        <f>C99+D99-AH99-AK99-AB99</f>
        <v>5445.199999999997</v>
      </c>
      <c r="AF99" s="16">
        <f>C99+E99-AC99-AI99-AL99-AN99</f>
        <v>4847.569999999997</v>
      </c>
      <c r="AG99" s="19">
        <f t="shared" si="24"/>
        <v>597.6300000000001</v>
      </c>
      <c r="AH99" s="17"/>
      <c r="AI99" s="18"/>
      <c r="AJ99" s="19">
        <f t="shared" si="17"/>
        <v>0</v>
      </c>
      <c r="AK99" s="19">
        <v>974</v>
      </c>
      <c r="AL99" s="19">
        <v>952.7</v>
      </c>
      <c r="AM99" s="19">
        <f t="shared" si="18"/>
        <v>21.299999999999955</v>
      </c>
      <c r="AN99" s="16">
        <v>661.5</v>
      </c>
    </row>
    <row r="100" spans="1:40" ht="35.25" customHeight="1">
      <c r="A100" s="14">
        <v>80</v>
      </c>
      <c r="B100" s="24" t="s">
        <v>102</v>
      </c>
      <c r="C100" s="16">
        <v>41.8</v>
      </c>
      <c r="D100" s="17">
        <f>G100+J100+M100+P100+S100+V100</f>
        <v>48082.6</v>
      </c>
      <c r="E100" s="18">
        <f>H100+K100+N100+Q100+T100+W100</f>
        <v>48082.6</v>
      </c>
      <c r="F100" s="19">
        <f>D100-E100</f>
        <v>0</v>
      </c>
      <c r="G100" s="20"/>
      <c r="H100" s="20"/>
      <c r="I100" s="19">
        <f t="shared" si="13"/>
        <v>0</v>
      </c>
      <c r="J100" s="16">
        <v>11.7</v>
      </c>
      <c r="K100" s="16">
        <v>11.7</v>
      </c>
      <c r="L100" s="19">
        <f t="shared" si="20"/>
        <v>0</v>
      </c>
      <c r="M100" s="21"/>
      <c r="N100" s="21"/>
      <c r="O100" s="19">
        <f t="shared" si="21"/>
        <v>0</v>
      </c>
      <c r="P100" s="16">
        <v>0</v>
      </c>
      <c r="Q100" s="16">
        <v>0</v>
      </c>
      <c r="R100" s="19">
        <f t="shared" si="22"/>
        <v>0</v>
      </c>
      <c r="S100" s="22">
        <v>48070.9</v>
      </c>
      <c r="T100" s="22">
        <v>48070.9</v>
      </c>
      <c r="U100" s="19">
        <f t="shared" si="14"/>
        <v>0</v>
      </c>
      <c r="V100" s="18"/>
      <c r="W100" s="18"/>
      <c r="X100" s="19"/>
      <c r="Y100" s="18">
        <f>AB100+AE100+AH100+AK100</f>
        <v>48124.4</v>
      </c>
      <c r="Z100" s="17">
        <f>AC100+AF100+AI100+AL100</f>
        <v>46774.200000000004</v>
      </c>
      <c r="AA100" s="19">
        <f t="shared" si="23"/>
        <v>1350.199999999997</v>
      </c>
      <c r="AB100" s="16">
        <v>43455</v>
      </c>
      <c r="AC100" s="16">
        <v>42871.29</v>
      </c>
      <c r="AD100" s="19">
        <f t="shared" si="16"/>
        <v>583.7099999999991</v>
      </c>
      <c r="AE100" s="16">
        <f>C100+D100-AH100-AK100-AB100</f>
        <v>4286.5</v>
      </c>
      <c r="AF100" s="16">
        <f>C100+E100-AC100-AI100-AL100-AN100</f>
        <v>3539.010000000001</v>
      </c>
      <c r="AG100" s="19">
        <f t="shared" si="24"/>
        <v>747.4899999999989</v>
      </c>
      <c r="AH100" s="17"/>
      <c r="AI100" s="18"/>
      <c r="AJ100" s="19"/>
      <c r="AK100" s="19">
        <v>382.9</v>
      </c>
      <c r="AL100" s="19">
        <v>363.9</v>
      </c>
      <c r="AM100" s="19">
        <f t="shared" si="18"/>
        <v>19</v>
      </c>
      <c r="AN100" s="16">
        <v>1350.2</v>
      </c>
    </row>
    <row r="101" spans="1:40" ht="35.25" customHeight="1">
      <c r="A101" s="14">
        <v>81</v>
      </c>
      <c r="B101" s="24" t="s">
        <v>103</v>
      </c>
      <c r="C101" s="16">
        <v>1003.7</v>
      </c>
      <c r="D101" s="17">
        <f>G101+J101+M101+P101+S101+V101</f>
        <v>44308.1</v>
      </c>
      <c r="E101" s="18">
        <f>H101+K101+N101+Q101+T101+W101</f>
        <v>44308.1</v>
      </c>
      <c r="F101" s="19">
        <f t="shared" si="19"/>
        <v>0</v>
      </c>
      <c r="G101" s="20"/>
      <c r="H101" s="20"/>
      <c r="I101" s="19">
        <f t="shared" si="13"/>
        <v>0</v>
      </c>
      <c r="J101" s="16">
        <v>256.2</v>
      </c>
      <c r="K101" s="16">
        <v>256.2</v>
      </c>
      <c r="L101" s="19">
        <f t="shared" si="20"/>
        <v>0</v>
      </c>
      <c r="M101" s="21"/>
      <c r="N101" s="21"/>
      <c r="O101" s="19">
        <f t="shared" si="21"/>
        <v>0</v>
      </c>
      <c r="P101" s="16">
        <v>0</v>
      </c>
      <c r="Q101" s="16">
        <v>0</v>
      </c>
      <c r="R101" s="19">
        <f t="shared" si="22"/>
        <v>0</v>
      </c>
      <c r="S101" s="22">
        <v>44051.9</v>
      </c>
      <c r="T101" s="22">
        <v>44051.9</v>
      </c>
      <c r="U101" s="19">
        <f t="shared" si="14"/>
        <v>0</v>
      </c>
      <c r="V101" s="18"/>
      <c r="W101" s="18"/>
      <c r="X101" s="19">
        <f t="shared" si="15"/>
        <v>0</v>
      </c>
      <c r="Y101" s="18">
        <f>AB101+AE101+AH101+AK101</f>
        <v>45311.799999999996</v>
      </c>
      <c r="Z101" s="17">
        <f>AC101+AF101+AI101+AL101</f>
        <v>43989.7</v>
      </c>
      <c r="AA101" s="19">
        <f t="shared" si="23"/>
        <v>1322.0999999999985</v>
      </c>
      <c r="AB101" s="16">
        <v>40758.9</v>
      </c>
      <c r="AC101" s="16">
        <v>40385.4</v>
      </c>
      <c r="AD101" s="19">
        <f t="shared" si="16"/>
        <v>373.5</v>
      </c>
      <c r="AE101" s="16">
        <f>C101+D101-AH101-AK101-AB101</f>
        <v>3347.899999999994</v>
      </c>
      <c r="AF101" s="16">
        <f>C101+E101-AC101-AI101-AL101-AN101</f>
        <v>2486.4399999999946</v>
      </c>
      <c r="AG101" s="19">
        <f t="shared" si="24"/>
        <v>861.4599999999996</v>
      </c>
      <c r="AH101" s="17"/>
      <c r="AI101" s="18"/>
      <c r="AJ101" s="19">
        <f t="shared" si="17"/>
        <v>0</v>
      </c>
      <c r="AK101" s="19">
        <v>1205</v>
      </c>
      <c r="AL101" s="19">
        <v>1117.86</v>
      </c>
      <c r="AM101" s="19">
        <f t="shared" si="18"/>
        <v>87.1400000000001</v>
      </c>
      <c r="AN101" s="16">
        <v>1322.1</v>
      </c>
    </row>
    <row r="102" spans="1:40" ht="35.25" customHeight="1">
      <c r="A102" s="14">
        <v>82</v>
      </c>
      <c r="B102" s="24" t="s">
        <v>105</v>
      </c>
      <c r="C102" s="16">
        <v>11043.2</v>
      </c>
      <c r="D102" s="17">
        <f>G102+J102+M102+P102+S102+V102</f>
        <v>77356.06999999999</v>
      </c>
      <c r="E102" s="18">
        <f>H102+K102+N102+Q102+T102+W102</f>
        <v>77356.06999999999</v>
      </c>
      <c r="F102" s="19">
        <f t="shared" si="19"/>
        <v>0</v>
      </c>
      <c r="G102" s="20">
        <v>13.8</v>
      </c>
      <c r="H102" s="20">
        <v>13.8</v>
      </c>
      <c r="I102" s="19">
        <f t="shared" si="13"/>
        <v>0</v>
      </c>
      <c r="J102" s="16">
        <v>244.17</v>
      </c>
      <c r="K102" s="16">
        <v>244.17</v>
      </c>
      <c r="L102" s="19">
        <f t="shared" si="20"/>
        <v>0</v>
      </c>
      <c r="M102" s="21"/>
      <c r="N102" s="21"/>
      <c r="O102" s="19">
        <f t="shared" si="21"/>
        <v>0</v>
      </c>
      <c r="P102" s="16">
        <v>221.4</v>
      </c>
      <c r="Q102" s="16">
        <v>221.4</v>
      </c>
      <c r="R102" s="19">
        <f t="shared" si="22"/>
        <v>0</v>
      </c>
      <c r="S102" s="22">
        <v>76876.7</v>
      </c>
      <c r="T102" s="22">
        <v>76876.7</v>
      </c>
      <c r="U102" s="19">
        <f t="shared" si="14"/>
        <v>0</v>
      </c>
      <c r="V102" s="18"/>
      <c r="W102" s="18"/>
      <c r="X102" s="19">
        <f t="shared" si="15"/>
        <v>0</v>
      </c>
      <c r="Y102" s="18">
        <f>AB102+AE102+AH102+AK102</f>
        <v>88399.26999999999</v>
      </c>
      <c r="Z102" s="17">
        <f>AC102+AF102+AI102+AL102</f>
        <v>81522.96999999999</v>
      </c>
      <c r="AA102" s="19">
        <f t="shared" si="23"/>
        <v>6876.300000000003</v>
      </c>
      <c r="AB102" s="16">
        <v>76876.7</v>
      </c>
      <c r="AC102" s="16">
        <v>76876.7</v>
      </c>
      <c r="AD102" s="19">
        <f t="shared" si="16"/>
        <v>0</v>
      </c>
      <c r="AE102" s="16">
        <f>C102+D102-AH102-AK102-AB102</f>
        <v>3855.0699999999924</v>
      </c>
      <c r="AF102" s="16">
        <f>C102+E102-AC102-AI102-AL102-AN102</f>
        <v>-2016.6700000000073</v>
      </c>
      <c r="AG102" s="19">
        <f t="shared" si="24"/>
        <v>5871.74</v>
      </c>
      <c r="AH102" s="17"/>
      <c r="AI102" s="18"/>
      <c r="AJ102" s="19">
        <f t="shared" si="17"/>
        <v>0</v>
      </c>
      <c r="AK102" s="19">
        <v>7667.5</v>
      </c>
      <c r="AL102" s="19">
        <v>6662.94</v>
      </c>
      <c r="AM102" s="19">
        <f t="shared" si="18"/>
        <v>1004.5600000000004</v>
      </c>
      <c r="AN102" s="16">
        <v>6876.3</v>
      </c>
    </row>
    <row r="103" spans="1:40" ht="35.25" customHeight="1">
      <c r="A103" s="14">
        <v>83</v>
      </c>
      <c r="B103" s="25" t="s">
        <v>128</v>
      </c>
      <c r="C103" s="16">
        <v>1521.7</v>
      </c>
      <c r="D103" s="17">
        <f>G103+J103+M103+P103+S103+V103</f>
        <v>33498.4</v>
      </c>
      <c r="E103" s="18">
        <f>H103+K103+N103+Q103+T103+W103</f>
        <v>33498.4</v>
      </c>
      <c r="F103" s="19">
        <f t="shared" si="19"/>
        <v>0</v>
      </c>
      <c r="G103" s="20">
        <v>241</v>
      </c>
      <c r="H103" s="20">
        <v>241</v>
      </c>
      <c r="I103" s="19">
        <f t="shared" si="13"/>
        <v>0</v>
      </c>
      <c r="J103" s="16">
        <v>10.4</v>
      </c>
      <c r="K103" s="16">
        <v>10.4</v>
      </c>
      <c r="L103" s="19">
        <f t="shared" si="20"/>
        <v>0</v>
      </c>
      <c r="M103" s="21"/>
      <c r="N103" s="21"/>
      <c r="O103" s="19">
        <f t="shared" si="21"/>
        <v>0</v>
      </c>
      <c r="P103" s="16">
        <v>0</v>
      </c>
      <c r="Q103" s="16">
        <v>0</v>
      </c>
      <c r="R103" s="19">
        <f t="shared" si="22"/>
        <v>0</v>
      </c>
      <c r="S103" s="22">
        <v>33247</v>
      </c>
      <c r="T103" s="22">
        <v>33247</v>
      </c>
      <c r="U103" s="19">
        <f t="shared" si="14"/>
        <v>0</v>
      </c>
      <c r="V103" s="18"/>
      <c r="W103" s="18"/>
      <c r="X103" s="19">
        <f t="shared" si="15"/>
        <v>0</v>
      </c>
      <c r="Y103" s="18">
        <f>AB103+AE103+AH103+AK103</f>
        <v>35020.1</v>
      </c>
      <c r="Z103" s="17">
        <f>AC103+AF103+AI103+AL103</f>
        <v>33484.299999999996</v>
      </c>
      <c r="AA103" s="19">
        <f t="shared" si="23"/>
        <v>1535.800000000003</v>
      </c>
      <c r="AB103" s="16">
        <v>31716.4</v>
      </c>
      <c r="AC103" s="16">
        <v>31277.35</v>
      </c>
      <c r="AD103" s="19">
        <f t="shared" si="16"/>
        <v>439.0500000000029</v>
      </c>
      <c r="AE103" s="16">
        <f>C103+D103-AH103-AK103-AB103</f>
        <v>2933.699999999997</v>
      </c>
      <c r="AF103" s="16">
        <f>C103+E103-AC103-AI103-AL103-AN103</f>
        <v>1836.95</v>
      </c>
      <c r="AG103" s="19">
        <f t="shared" si="24"/>
        <v>1096.749999999997</v>
      </c>
      <c r="AH103" s="17"/>
      <c r="AI103" s="18"/>
      <c r="AJ103" s="19">
        <f t="shared" si="17"/>
        <v>0</v>
      </c>
      <c r="AK103" s="19">
        <v>370</v>
      </c>
      <c r="AL103" s="19">
        <v>370</v>
      </c>
      <c r="AM103" s="19">
        <f t="shared" si="18"/>
        <v>0</v>
      </c>
      <c r="AN103" s="16">
        <v>1535.8</v>
      </c>
    </row>
    <row r="104" spans="1:40" ht="35.25" customHeight="1">
      <c r="A104" s="14">
        <v>84</v>
      </c>
      <c r="B104" s="25" t="s">
        <v>106</v>
      </c>
      <c r="C104" s="16">
        <v>2072.8</v>
      </c>
      <c r="D104" s="17">
        <f>G104+J104+M104+P104+S104+V104</f>
        <v>69069.37</v>
      </c>
      <c r="E104" s="18">
        <f>H104+K104+N104+Q104+T104+W104</f>
        <v>69069.37</v>
      </c>
      <c r="F104" s="19">
        <f t="shared" si="19"/>
        <v>0</v>
      </c>
      <c r="G104" s="20">
        <v>700</v>
      </c>
      <c r="H104" s="20">
        <v>700</v>
      </c>
      <c r="I104" s="19">
        <f t="shared" si="13"/>
        <v>0</v>
      </c>
      <c r="J104" s="16">
        <v>120.27</v>
      </c>
      <c r="K104" s="16">
        <v>120.27</v>
      </c>
      <c r="L104" s="19">
        <f t="shared" si="20"/>
        <v>0</v>
      </c>
      <c r="M104" s="21">
        <v>139.2</v>
      </c>
      <c r="N104" s="21">
        <v>139.2</v>
      </c>
      <c r="O104" s="19">
        <f t="shared" si="21"/>
        <v>0</v>
      </c>
      <c r="P104" s="16">
        <v>0</v>
      </c>
      <c r="Q104" s="16">
        <v>0</v>
      </c>
      <c r="R104" s="19">
        <f t="shared" si="22"/>
        <v>0</v>
      </c>
      <c r="S104" s="22">
        <v>68109.9</v>
      </c>
      <c r="T104" s="22">
        <v>68109.9</v>
      </c>
      <c r="U104" s="19">
        <f t="shared" si="14"/>
        <v>0</v>
      </c>
      <c r="V104" s="16"/>
      <c r="W104" s="16"/>
      <c r="X104" s="19">
        <f t="shared" si="15"/>
        <v>0</v>
      </c>
      <c r="Y104" s="18">
        <f>AB104+AE104+AH104+AK104</f>
        <v>71142.17</v>
      </c>
      <c r="Z104" s="17">
        <f>AC104+AF104+AI104+AL104</f>
        <v>68789.96999999999</v>
      </c>
      <c r="AA104" s="19">
        <f t="shared" si="23"/>
        <v>2352.2000000000116</v>
      </c>
      <c r="AB104" s="16">
        <v>60865.3</v>
      </c>
      <c r="AC104" s="19">
        <v>60837.24</v>
      </c>
      <c r="AD104" s="19">
        <f t="shared" si="16"/>
        <v>28.060000000004948</v>
      </c>
      <c r="AE104" s="16">
        <f>C104+D104-AH104-AK104-AB104</f>
        <v>7952.549999999988</v>
      </c>
      <c r="AF104" s="16">
        <f>C104+E104-AC104-AI104-AL104-AN104</f>
        <v>5650.830000000001</v>
      </c>
      <c r="AG104" s="19">
        <f t="shared" si="24"/>
        <v>2301.7199999999875</v>
      </c>
      <c r="AH104" s="17"/>
      <c r="AI104" s="18"/>
      <c r="AJ104" s="19">
        <f t="shared" si="17"/>
        <v>0</v>
      </c>
      <c r="AK104" s="19">
        <v>2324.32</v>
      </c>
      <c r="AL104" s="19">
        <v>2301.9</v>
      </c>
      <c r="AM104" s="19">
        <f t="shared" si="18"/>
        <v>22.420000000000073</v>
      </c>
      <c r="AN104" s="16">
        <v>2352.2</v>
      </c>
    </row>
    <row r="105" spans="1:40" ht="35.25" customHeight="1">
      <c r="A105" s="14">
        <v>85</v>
      </c>
      <c r="B105" s="24" t="s">
        <v>131</v>
      </c>
      <c r="C105" s="16">
        <v>698.4</v>
      </c>
      <c r="D105" s="17">
        <f>G105+J105+M105+P105+S105+V105</f>
        <v>22807.3</v>
      </c>
      <c r="E105" s="18">
        <f>H105+K105+N105+Q105+T105+W105</f>
        <v>22807.3</v>
      </c>
      <c r="F105" s="19">
        <f t="shared" si="19"/>
        <v>0</v>
      </c>
      <c r="G105" s="20">
        <v>195</v>
      </c>
      <c r="H105" s="20">
        <v>195</v>
      </c>
      <c r="I105" s="19">
        <f t="shared" si="13"/>
        <v>0</v>
      </c>
      <c r="J105" s="16"/>
      <c r="K105" s="16"/>
      <c r="L105" s="19">
        <f t="shared" si="20"/>
        <v>0</v>
      </c>
      <c r="M105" s="21"/>
      <c r="N105" s="21"/>
      <c r="O105" s="19">
        <f t="shared" si="21"/>
        <v>0</v>
      </c>
      <c r="P105" s="16">
        <v>0</v>
      </c>
      <c r="Q105" s="16">
        <v>0</v>
      </c>
      <c r="R105" s="19">
        <f t="shared" si="22"/>
        <v>0</v>
      </c>
      <c r="S105" s="22">
        <v>22612.3</v>
      </c>
      <c r="T105" s="22">
        <v>22612.3</v>
      </c>
      <c r="U105" s="19">
        <f t="shared" si="14"/>
        <v>0</v>
      </c>
      <c r="V105" s="18"/>
      <c r="W105" s="18"/>
      <c r="X105" s="19">
        <f t="shared" si="15"/>
        <v>0</v>
      </c>
      <c r="Y105" s="18">
        <f>AB105+AE105+AH105+AK105</f>
        <v>23505.7</v>
      </c>
      <c r="Z105" s="17">
        <f>AC105+AF105+AI105+AL105</f>
        <v>22105.4</v>
      </c>
      <c r="AA105" s="19">
        <f t="shared" si="23"/>
        <v>1400.2999999999993</v>
      </c>
      <c r="AB105" s="16">
        <v>20330.9</v>
      </c>
      <c r="AC105" s="16">
        <v>19417.58</v>
      </c>
      <c r="AD105" s="19">
        <f t="shared" si="16"/>
        <v>913.3199999999997</v>
      </c>
      <c r="AE105" s="16">
        <f>C105+D105-AH105-AK105-AB105</f>
        <v>2316.7999999999993</v>
      </c>
      <c r="AF105" s="16">
        <f>C105+E105-AC105-AI105-AL105-AN105</f>
        <v>2069.819999999999</v>
      </c>
      <c r="AG105" s="19">
        <f t="shared" si="24"/>
        <v>246.98000000000047</v>
      </c>
      <c r="AH105" s="17"/>
      <c r="AI105" s="18"/>
      <c r="AJ105" s="19">
        <f t="shared" si="17"/>
        <v>0</v>
      </c>
      <c r="AK105" s="19">
        <v>858</v>
      </c>
      <c r="AL105" s="19">
        <v>618</v>
      </c>
      <c r="AM105" s="19">
        <f t="shared" si="18"/>
        <v>240</v>
      </c>
      <c r="AN105" s="16">
        <v>1400.3</v>
      </c>
    </row>
    <row r="106" spans="1:40" s="77" customFormat="1" ht="35.25" customHeight="1">
      <c r="A106" s="14">
        <v>86</v>
      </c>
      <c r="B106" s="24" t="s">
        <v>130</v>
      </c>
      <c r="C106" s="16">
        <v>391.6</v>
      </c>
      <c r="D106" s="17">
        <f>G106+J106+M106+P106+S106+V106</f>
        <v>30897.6</v>
      </c>
      <c r="E106" s="18">
        <f>H106+K106+N106+Q106+T106+W106</f>
        <v>30897.6</v>
      </c>
      <c r="F106" s="19">
        <f t="shared" si="19"/>
        <v>0</v>
      </c>
      <c r="G106" s="20">
        <v>19</v>
      </c>
      <c r="H106" s="20">
        <v>19</v>
      </c>
      <c r="I106" s="19">
        <f t="shared" si="13"/>
        <v>0</v>
      </c>
      <c r="J106" s="16"/>
      <c r="K106" s="16"/>
      <c r="L106" s="19">
        <f t="shared" si="20"/>
        <v>0</v>
      </c>
      <c r="M106" s="21"/>
      <c r="N106" s="21"/>
      <c r="O106" s="19">
        <f t="shared" si="21"/>
        <v>0</v>
      </c>
      <c r="P106" s="16">
        <v>0</v>
      </c>
      <c r="Q106" s="16">
        <v>0</v>
      </c>
      <c r="R106" s="19">
        <f t="shared" si="22"/>
        <v>0</v>
      </c>
      <c r="S106" s="22">
        <v>30878.6</v>
      </c>
      <c r="T106" s="22">
        <v>30878.6</v>
      </c>
      <c r="U106" s="19">
        <f t="shared" si="14"/>
        <v>0</v>
      </c>
      <c r="V106" s="18"/>
      <c r="W106" s="18"/>
      <c r="X106" s="19">
        <f t="shared" si="15"/>
        <v>0</v>
      </c>
      <c r="Y106" s="18">
        <f>AB106+AE106+AH106+AK106</f>
        <v>31289.199999999997</v>
      </c>
      <c r="Z106" s="17">
        <f>AC106+AF106+AI106+AL106</f>
        <v>30025.8</v>
      </c>
      <c r="AA106" s="19">
        <f t="shared" si="23"/>
        <v>1263.3999999999978</v>
      </c>
      <c r="AB106" s="16">
        <v>27254.9</v>
      </c>
      <c r="AC106" s="16">
        <v>26638.6</v>
      </c>
      <c r="AD106" s="19">
        <f t="shared" si="16"/>
        <v>616.3000000000029</v>
      </c>
      <c r="AE106" s="16">
        <f>C106+D106-AH106-AK106-AB106</f>
        <v>3041.2999999999956</v>
      </c>
      <c r="AF106" s="16">
        <f>C106+E106-AC106-AI106-AL106-AN106</f>
        <v>2436.4999999999986</v>
      </c>
      <c r="AG106" s="19">
        <f t="shared" si="24"/>
        <v>604.799999999997</v>
      </c>
      <c r="AH106" s="17"/>
      <c r="AI106" s="18"/>
      <c r="AJ106" s="19">
        <f t="shared" si="17"/>
        <v>0</v>
      </c>
      <c r="AK106" s="19">
        <v>993</v>
      </c>
      <c r="AL106" s="19">
        <v>950.7</v>
      </c>
      <c r="AM106" s="19">
        <f t="shared" si="18"/>
        <v>42.299999999999955</v>
      </c>
      <c r="AN106" s="16">
        <v>1263.4</v>
      </c>
    </row>
    <row r="107" spans="1:40" ht="35.25" customHeight="1">
      <c r="A107" s="14">
        <v>87</v>
      </c>
      <c r="B107" s="24" t="s">
        <v>108</v>
      </c>
      <c r="C107" s="16">
        <v>3887.2</v>
      </c>
      <c r="D107" s="17">
        <f>G107+J107+M107+P107+S107+V107</f>
        <v>63345.299999999996</v>
      </c>
      <c r="E107" s="18">
        <f>H107+K107+N107+Q107+T107+W107</f>
        <v>63345.299999999996</v>
      </c>
      <c r="F107" s="19">
        <f t="shared" si="19"/>
        <v>0</v>
      </c>
      <c r="G107" s="20"/>
      <c r="H107" s="20"/>
      <c r="I107" s="19">
        <f t="shared" si="13"/>
        <v>0</v>
      </c>
      <c r="J107" s="16">
        <v>762.2</v>
      </c>
      <c r="K107" s="16">
        <v>762.2</v>
      </c>
      <c r="L107" s="19">
        <f t="shared" si="20"/>
        <v>0</v>
      </c>
      <c r="M107" s="21"/>
      <c r="N107" s="21"/>
      <c r="O107" s="19">
        <f t="shared" si="21"/>
        <v>0</v>
      </c>
      <c r="P107" s="16">
        <v>0</v>
      </c>
      <c r="Q107" s="16">
        <v>0</v>
      </c>
      <c r="R107" s="19">
        <f t="shared" si="22"/>
        <v>0</v>
      </c>
      <c r="S107" s="22">
        <v>62583.1</v>
      </c>
      <c r="T107" s="22">
        <v>62583.1</v>
      </c>
      <c r="U107" s="19">
        <f t="shared" si="14"/>
        <v>0</v>
      </c>
      <c r="V107" s="18"/>
      <c r="W107" s="18"/>
      <c r="X107" s="19">
        <f t="shared" si="15"/>
        <v>0</v>
      </c>
      <c r="Y107" s="18">
        <f>AB107+AE107+AH107+AK107</f>
        <v>67232.5</v>
      </c>
      <c r="Z107" s="17">
        <f>AC107+AF107+AI107+AL107</f>
        <v>64706.3</v>
      </c>
      <c r="AA107" s="19">
        <f t="shared" si="23"/>
        <v>2526.199999999997</v>
      </c>
      <c r="AB107" s="16">
        <v>55507.5</v>
      </c>
      <c r="AC107" s="16">
        <v>55335.9</v>
      </c>
      <c r="AD107" s="19">
        <f t="shared" si="16"/>
        <v>171.59999999999854</v>
      </c>
      <c r="AE107" s="16">
        <f>C107+D107-AH107-AK107-AB107</f>
        <v>8438.699999999997</v>
      </c>
      <c r="AF107" s="16">
        <f>C107+E107-AC107-AI107-AL107-AN107</f>
        <v>7197.999999999999</v>
      </c>
      <c r="AG107" s="19">
        <f t="shared" si="24"/>
        <v>1240.699999999998</v>
      </c>
      <c r="AH107" s="17"/>
      <c r="AI107" s="18"/>
      <c r="AJ107" s="19">
        <f t="shared" si="17"/>
        <v>0</v>
      </c>
      <c r="AK107" s="19">
        <v>3286.3</v>
      </c>
      <c r="AL107" s="19">
        <v>2172.4</v>
      </c>
      <c r="AM107" s="19">
        <f t="shared" si="18"/>
        <v>1113.9</v>
      </c>
      <c r="AN107" s="16">
        <v>2526.2</v>
      </c>
    </row>
    <row r="108" spans="1:40" ht="35.25" customHeight="1">
      <c r="A108" s="14">
        <v>88</v>
      </c>
      <c r="B108" s="24" t="s">
        <v>109</v>
      </c>
      <c r="C108" s="16">
        <v>2218.6</v>
      </c>
      <c r="D108" s="17">
        <f>G108+J108+M108+P108+S108+V108</f>
        <v>58669.4</v>
      </c>
      <c r="E108" s="18">
        <f>H108+K108+N108+Q108+T108+W108</f>
        <v>58669.4</v>
      </c>
      <c r="F108" s="19">
        <f t="shared" si="19"/>
        <v>0</v>
      </c>
      <c r="G108" s="20"/>
      <c r="H108" s="20"/>
      <c r="I108" s="19">
        <f t="shared" si="13"/>
        <v>0</v>
      </c>
      <c r="J108" s="16">
        <v>356</v>
      </c>
      <c r="K108" s="16">
        <v>356</v>
      </c>
      <c r="L108" s="19">
        <f t="shared" si="20"/>
        <v>0</v>
      </c>
      <c r="M108" s="21"/>
      <c r="N108" s="21"/>
      <c r="O108" s="19">
        <f t="shared" si="21"/>
        <v>0</v>
      </c>
      <c r="P108" s="16">
        <v>0</v>
      </c>
      <c r="Q108" s="16">
        <v>0</v>
      </c>
      <c r="R108" s="19">
        <f t="shared" si="22"/>
        <v>0</v>
      </c>
      <c r="S108" s="22">
        <v>58313.4</v>
      </c>
      <c r="T108" s="22">
        <v>58313.4</v>
      </c>
      <c r="U108" s="19">
        <f t="shared" si="14"/>
        <v>0</v>
      </c>
      <c r="V108" s="18"/>
      <c r="W108" s="18"/>
      <c r="X108" s="19">
        <f t="shared" si="15"/>
        <v>0</v>
      </c>
      <c r="Y108" s="18">
        <f>AB108+AE108+AH108+AK108</f>
        <v>60888</v>
      </c>
      <c r="Z108" s="17">
        <f>AC108+AF108+AI108+AL108</f>
        <v>58470</v>
      </c>
      <c r="AA108" s="19">
        <f t="shared" si="23"/>
        <v>2418</v>
      </c>
      <c r="AB108" s="16">
        <v>51150.8</v>
      </c>
      <c r="AC108" s="16">
        <v>50745.6</v>
      </c>
      <c r="AD108" s="19">
        <f t="shared" si="16"/>
        <v>405.20000000000437</v>
      </c>
      <c r="AE108" s="16">
        <f>C108+D108-AH108-AK108-AB108</f>
        <v>7804.899999999994</v>
      </c>
      <c r="AF108" s="16">
        <f>C108+E108-AC108-AI108-AL108-AN108</f>
        <v>5804.000000000002</v>
      </c>
      <c r="AG108" s="19">
        <f t="shared" si="24"/>
        <v>2000.8999999999924</v>
      </c>
      <c r="AH108" s="17"/>
      <c r="AI108" s="18"/>
      <c r="AJ108" s="19">
        <f t="shared" si="17"/>
        <v>0</v>
      </c>
      <c r="AK108" s="19">
        <v>1932.3</v>
      </c>
      <c r="AL108" s="19">
        <v>1920.4</v>
      </c>
      <c r="AM108" s="19">
        <f t="shared" si="18"/>
        <v>11.899999999999864</v>
      </c>
      <c r="AN108" s="16">
        <v>2418</v>
      </c>
    </row>
    <row r="109" spans="1:40" ht="35.25" customHeight="1">
      <c r="A109" s="14">
        <v>89</v>
      </c>
      <c r="B109" s="24" t="s">
        <v>110</v>
      </c>
      <c r="C109" s="16">
        <v>1547.3</v>
      </c>
      <c r="D109" s="17">
        <f>G109+J109+M109+P109+S109+V109</f>
        <v>49836.9</v>
      </c>
      <c r="E109" s="18">
        <f>H109+K109+N109+Q109+T109+W109</f>
        <v>49836.9</v>
      </c>
      <c r="F109" s="19">
        <f t="shared" si="19"/>
        <v>0</v>
      </c>
      <c r="G109" s="20"/>
      <c r="H109" s="20"/>
      <c r="I109" s="19">
        <f t="shared" si="13"/>
        <v>0</v>
      </c>
      <c r="J109" s="16"/>
      <c r="K109" s="16"/>
      <c r="L109" s="19">
        <f t="shared" si="20"/>
        <v>0</v>
      </c>
      <c r="M109" s="21"/>
      <c r="N109" s="21"/>
      <c r="O109" s="19">
        <f t="shared" si="21"/>
        <v>0</v>
      </c>
      <c r="P109" s="16">
        <v>0</v>
      </c>
      <c r="Q109" s="16">
        <v>0</v>
      </c>
      <c r="R109" s="19">
        <f t="shared" si="22"/>
        <v>0</v>
      </c>
      <c r="S109" s="22">
        <v>49836.9</v>
      </c>
      <c r="T109" s="22">
        <v>49836.9</v>
      </c>
      <c r="U109" s="19">
        <f t="shared" si="14"/>
        <v>0</v>
      </c>
      <c r="V109" s="18"/>
      <c r="W109" s="18"/>
      <c r="X109" s="19">
        <f t="shared" si="15"/>
        <v>0</v>
      </c>
      <c r="Y109" s="18">
        <f>AB109+AE109+AH109+AK109</f>
        <v>51384.200000000004</v>
      </c>
      <c r="Z109" s="17">
        <f>AC109+AF109+AI109+AL109</f>
        <v>50477.200000000004</v>
      </c>
      <c r="AA109" s="19">
        <f t="shared" si="23"/>
        <v>907</v>
      </c>
      <c r="AB109" s="16">
        <v>44201</v>
      </c>
      <c r="AC109" s="16">
        <v>43897.6</v>
      </c>
      <c r="AD109" s="19">
        <f t="shared" si="16"/>
        <v>303.40000000000146</v>
      </c>
      <c r="AE109" s="16">
        <f>C109+D109-AH109-AK109-AB109</f>
        <v>3647.100000000006</v>
      </c>
      <c r="AF109" s="16">
        <f>C109+E109-AC109-AI109-AL109-AN109</f>
        <v>3073.900000000006</v>
      </c>
      <c r="AG109" s="19">
        <f t="shared" si="24"/>
        <v>573.1999999999998</v>
      </c>
      <c r="AH109" s="17"/>
      <c r="AI109" s="18"/>
      <c r="AJ109" s="19">
        <f t="shared" si="17"/>
        <v>0</v>
      </c>
      <c r="AK109" s="19">
        <v>3536.1</v>
      </c>
      <c r="AL109" s="19">
        <v>3505.7</v>
      </c>
      <c r="AM109" s="19">
        <f t="shared" si="18"/>
        <v>30.40000000000009</v>
      </c>
      <c r="AN109" s="16">
        <v>907</v>
      </c>
    </row>
    <row r="110" spans="1:40" ht="35.25" customHeight="1">
      <c r="A110" s="14">
        <v>90</v>
      </c>
      <c r="B110" s="24" t="s">
        <v>111</v>
      </c>
      <c r="C110" s="16">
        <v>651.4</v>
      </c>
      <c r="D110" s="17">
        <f>G110+J110+M110+P110+S110+V110</f>
        <v>77257.1</v>
      </c>
      <c r="E110" s="18">
        <f>H110+K110+N110+Q110+T110+W110</f>
        <v>77257.1</v>
      </c>
      <c r="F110" s="19">
        <f t="shared" si="19"/>
        <v>0</v>
      </c>
      <c r="G110" s="20"/>
      <c r="H110" s="20"/>
      <c r="I110" s="19">
        <f t="shared" si="13"/>
        <v>0</v>
      </c>
      <c r="J110" s="16">
        <v>96</v>
      </c>
      <c r="K110" s="16">
        <v>96</v>
      </c>
      <c r="L110" s="19">
        <f t="shared" si="20"/>
        <v>0</v>
      </c>
      <c r="M110" s="21"/>
      <c r="N110" s="21"/>
      <c r="O110" s="19">
        <f t="shared" si="21"/>
        <v>0</v>
      </c>
      <c r="P110" s="16">
        <v>0</v>
      </c>
      <c r="Q110" s="16">
        <v>0</v>
      </c>
      <c r="R110" s="19">
        <f t="shared" si="22"/>
        <v>0</v>
      </c>
      <c r="S110" s="22">
        <v>77161.1</v>
      </c>
      <c r="T110" s="22">
        <v>77161.1</v>
      </c>
      <c r="U110" s="19">
        <f t="shared" si="14"/>
        <v>0</v>
      </c>
      <c r="V110" s="18"/>
      <c r="W110" s="18"/>
      <c r="X110" s="19">
        <f t="shared" si="15"/>
        <v>0</v>
      </c>
      <c r="Y110" s="18">
        <f>AB110+AE110+AH110+AK110</f>
        <v>77908.5</v>
      </c>
      <c r="Z110" s="17">
        <f>AC110+AF110+AI110+AL110</f>
        <v>76948.8</v>
      </c>
      <c r="AA110" s="19">
        <f t="shared" si="23"/>
        <v>959.6999999999971</v>
      </c>
      <c r="AB110" s="16">
        <v>69100</v>
      </c>
      <c r="AC110" s="16">
        <v>69038.9</v>
      </c>
      <c r="AD110" s="19">
        <f t="shared" si="16"/>
        <v>61.10000000000582</v>
      </c>
      <c r="AE110" s="16">
        <f>C110+D110-AH110-AK110-AB110</f>
        <v>8003.300000000003</v>
      </c>
      <c r="AF110" s="16">
        <f>C110+E110-AC110-AI110-AL110-AN110</f>
        <v>7153.900000000006</v>
      </c>
      <c r="AG110" s="19">
        <f t="shared" si="24"/>
        <v>849.3999999999969</v>
      </c>
      <c r="AH110" s="17"/>
      <c r="AI110" s="18"/>
      <c r="AJ110" s="19">
        <f t="shared" si="17"/>
        <v>0</v>
      </c>
      <c r="AK110" s="19">
        <v>805.2</v>
      </c>
      <c r="AL110" s="19">
        <v>756</v>
      </c>
      <c r="AM110" s="19">
        <f t="shared" si="18"/>
        <v>49.200000000000045</v>
      </c>
      <c r="AN110" s="16">
        <v>959.7</v>
      </c>
    </row>
    <row r="111" spans="1:40" ht="35.25" customHeight="1">
      <c r="A111" s="14">
        <v>91</v>
      </c>
      <c r="B111" s="24" t="s">
        <v>112</v>
      </c>
      <c r="C111" s="16">
        <v>2068.1</v>
      </c>
      <c r="D111" s="17">
        <f>G111+J111+M111+P111+S111+V111</f>
        <v>80352</v>
      </c>
      <c r="E111" s="18">
        <f>H111+K111+N111+Q111+T111+W111</f>
        <v>80352</v>
      </c>
      <c r="F111" s="19">
        <f t="shared" si="19"/>
        <v>0</v>
      </c>
      <c r="G111" s="20"/>
      <c r="H111" s="20"/>
      <c r="I111" s="19">
        <f t="shared" si="13"/>
        <v>0</v>
      </c>
      <c r="J111" s="16">
        <v>268.9</v>
      </c>
      <c r="K111" s="16">
        <v>268.9</v>
      </c>
      <c r="L111" s="19">
        <f t="shared" si="20"/>
        <v>0</v>
      </c>
      <c r="M111" s="21"/>
      <c r="N111" s="21"/>
      <c r="O111" s="19">
        <f t="shared" si="21"/>
        <v>0</v>
      </c>
      <c r="P111" s="16">
        <v>0</v>
      </c>
      <c r="Q111" s="16">
        <v>0</v>
      </c>
      <c r="R111" s="19">
        <f t="shared" si="22"/>
        <v>0</v>
      </c>
      <c r="S111" s="22">
        <v>80083.1</v>
      </c>
      <c r="T111" s="22">
        <v>80083.1</v>
      </c>
      <c r="U111" s="19">
        <f t="shared" si="14"/>
        <v>0</v>
      </c>
      <c r="V111" s="18"/>
      <c r="W111" s="18"/>
      <c r="X111" s="19">
        <f t="shared" si="15"/>
        <v>0</v>
      </c>
      <c r="Y111" s="18">
        <f>AB111+AE111+AH111+AK111</f>
        <v>82420.1</v>
      </c>
      <c r="Z111" s="17">
        <f>AC111+AF111+AI111+AL111</f>
        <v>79389.30000000002</v>
      </c>
      <c r="AA111" s="19">
        <f t="shared" si="23"/>
        <v>3030.7999999999884</v>
      </c>
      <c r="AB111" s="16">
        <v>70677.6</v>
      </c>
      <c r="AC111" s="16">
        <v>70521</v>
      </c>
      <c r="AD111" s="19">
        <f t="shared" si="16"/>
        <v>156.60000000000582</v>
      </c>
      <c r="AE111" s="16">
        <f>C111+D111-AH111-AK111-AB111</f>
        <v>11198</v>
      </c>
      <c r="AF111" s="16">
        <f>C111+E111-AC111-AI111-AL111-AN111</f>
        <v>8385.200000000004</v>
      </c>
      <c r="AG111" s="19">
        <f t="shared" si="24"/>
        <v>2812.7999999999956</v>
      </c>
      <c r="AH111" s="17"/>
      <c r="AI111" s="18"/>
      <c r="AJ111" s="19">
        <f t="shared" si="17"/>
        <v>0</v>
      </c>
      <c r="AK111" s="19">
        <v>544.5</v>
      </c>
      <c r="AL111" s="19">
        <v>483.1</v>
      </c>
      <c r="AM111" s="19">
        <f t="shared" si="18"/>
        <v>61.39999999999998</v>
      </c>
      <c r="AN111" s="16">
        <v>3030.8</v>
      </c>
    </row>
    <row r="112" spans="1:40" ht="35.25" customHeight="1">
      <c r="A112" s="14">
        <v>92</v>
      </c>
      <c r="B112" s="24" t="s">
        <v>113</v>
      </c>
      <c r="C112" s="16">
        <v>3110.9</v>
      </c>
      <c r="D112" s="17">
        <f>G112+J112+M112+P112+S112+V112</f>
        <v>66293.70999999999</v>
      </c>
      <c r="E112" s="18">
        <f>H112+K112+N112+Q112+T112+W112</f>
        <v>66293.70999999999</v>
      </c>
      <c r="F112" s="19">
        <f t="shared" si="19"/>
        <v>0</v>
      </c>
      <c r="G112" s="20">
        <v>6.6</v>
      </c>
      <c r="H112" s="20">
        <v>6.6</v>
      </c>
      <c r="I112" s="19">
        <f t="shared" si="13"/>
        <v>0</v>
      </c>
      <c r="J112" s="16">
        <v>648.86</v>
      </c>
      <c r="K112" s="16">
        <v>648.86</v>
      </c>
      <c r="L112" s="19">
        <f t="shared" si="20"/>
        <v>0</v>
      </c>
      <c r="M112" s="21">
        <v>133.8</v>
      </c>
      <c r="N112" s="21">
        <v>133.8</v>
      </c>
      <c r="O112" s="19">
        <f t="shared" si="21"/>
        <v>0</v>
      </c>
      <c r="P112" s="16">
        <v>0</v>
      </c>
      <c r="Q112" s="16">
        <v>0</v>
      </c>
      <c r="R112" s="19">
        <f t="shared" si="22"/>
        <v>0</v>
      </c>
      <c r="S112" s="22">
        <v>65560.2</v>
      </c>
      <c r="T112" s="22">
        <v>65560.2</v>
      </c>
      <c r="U112" s="19">
        <f t="shared" si="14"/>
        <v>0</v>
      </c>
      <c r="V112" s="18">
        <v>-55.75</v>
      </c>
      <c r="W112" s="18">
        <v>-55.75</v>
      </c>
      <c r="X112" s="19">
        <f t="shared" si="15"/>
        <v>0</v>
      </c>
      <c r="Y112" s="18">
        <f>AB112+AE112+AH112+AK112</f>
        <v>69404.60999999999</v>
      </c>
      <c r="Z112" s="17">
        <f>AC112+AF112+AI112+AL112</f>
        <v>65292.709999999985</v>
      </c>
      <c r="AA112" s="19">
        <f t="shared" si="23"/>
        <v>4111.9000000000015</v>
      </c>
      <c r="AB112" s="16">
        <v>57965.3</v>
      </c>
      <c r="AC112" s="16">
        <v>56548.1</v>
      </c>
      <c r="AD112" s="19">
        <f t="shared" si="16"/>
        <v>1417.2000000000044</v>
      </c>
      <c r="AE112" s="16">
        <f>C112+D112-AH112-AK112-AB112</f>
        <v>9381.00999999998</v>
      </c>
      <c r="AF112" s="16">
        <f>C112+E112-AC112-AI112-AL112-AN112</f>
        <v>6921.229999999987</v>
      </c>
      <c r="AG112" s="19">
        <f t="shared" si="24"/>
        <v>2459.7799999999934</v>
      </c>
      <c r="AH112" s="17"/>
      <c r="AI112" s="18"/>
      <c r="AJ112" s="19">
        <f t="shared" si="17"/>
        <v>0</v>
      </c>
      <c r="AK112" s="19">
        <v>2058.3</v>
      </c>
      <c r="AL112" s="19">
        <v>1823.38</v>
      </c>
      <c r="AM112" s="19">
        <f t="shared" si="18"/>
        <v>234.92000000000007</v>
      </c>
      <c r="AN112" s="16">
        <v>4111.9</v>
      </c>
    </row>
    <row r="113" spans="1:40" ht="35.25" customHeight="1">
      <c r="A113" s="14">
        <v>93</v>
      </c>
      <c r="B113" s="24" t="s">
        <v>114</v>
      </c>
      <c r="C113" s="16">
        <v>2018.9</v>
      </c>
      <c r="D113" s="17">
        <f>G113+J113+M113+P113+S113+V113</f>
        <v>56978.4</v>
      </c>
      <c r="E113" s="18">
        <f>H113+K113+N113+Q113+T113+W113</f>
        <v>56978.4</v>
      </c>
      <c r="F113" s="19">
        <f t="shared" si="19"/>
        <v>0</v>
      </c>
      <c r="G113" s="20"/>
      <c r="H113" s="20"/>
      <c r="I113" s="19">
        <f t="shared" si="13"/>
        <v>0</v>
      </c>
      <c r="J113" s="16">
        <v>6</v>
      </c>
      <c r="K113" s="16">
        <v>6</v>
      </c>
      <c r="L113" s="19">
        <f t="shared" si="20"/>
        <v>0</v>
      </c>
      <c r="M113" s="21"/>
      <c r="N113" s="21"/>
      <c r="O113" s="19">
        <f t="shared" si="21"/>
        <v>0</v>
      </c>
      <c r="P113" s="16">
        <v>0</v>
      </c>
      <c r="Q113" s="16">
        <v>0</v>
      </c>
      <c r="R113" s="19">
        <f t="shared" si="22"/>
        <v>0</v>
      </c>
      <c r="S113" s="22">
        <v>56972.4</v>
      </c>
      <c r="T113" s="22">
        <v>56972.4</v>
      </c>
      <c r="U113" s="19">
        <f t="shared" si="14"/>
        <v>0</v>
      </c>
      <c r="V113" s="18"/>
      <c r="W113" s="18"/>
      <c r="X113" s="19">
        <f t="shared" si="15"/>
        <v>0</v>
      </c>
      <c r="Y113" s="18">
        <f>AB113+AE113+AH113+AK113</f>
        <v>58997.3</v>
      </c>
      <c r="Z113" s="17">
        <f>AC113+AF113+AI113+AL113</f>
        <v>57618.200000000004</v>
      </c>
      <c r="AA113" s="19">
        <f t="shared" si="23"/>
        <v>1379.0999999999985</v>
      </c>
      <c r="AB113" s="16">
        <v>52209.1</v>
      </c>
      <c r="AC113" s="16">
        <v>52079.36</v>
      </c>
      <c r="AD113" s="19">
        <f t="shared" si="16"/>
        <v>129.73999999999796</v>
      </c>
      <c r="AE113" s="16">
        <f>C113+D113-AH113-AK113-AB113</f>
        <v>6100.200000000004</v>
      </c>
      <c r="AF113" s="16">
        <f>C113+E113-AC113-AI113-AL113-AN113</f>
        <v>4850.840000000002</v>
      </c>
      <c r="AG113" s="19">
        <f t="shared" si="24"/>
        <v>1249.3600000000024</v>
      </c>
      <c r="AH113" s="17"/>
      <c r="AI113" s="18"/>
      <c r="AJ113" s="19">
        <f t="shared" si="17"/>
        <v>0</v>
      </c>
      <c r="AK113" s="19">
        <v>688</v>
      </c>
      <c r="AL113" s="19">
        <v>688</v>
      </c>
      <c r="AM113" s="19">
        <f t="shared" si="18"/>
        <v>0</v>
      </c>
      <c r="AN113" s="16">
        <v>1379.1</v>
      </c>
    </row>
    <row r="114" spans="1:40" ht="35.25" customHeight="1">
      <c r="A114" s="14">
        <v>94</v>
      </c>
      <c r="B114" s="24" t="s">
        <v>115</v>
      </c>
      <c r="C114" s="16">
        <v>7389.3</v>
      </c>
      <c r="D114" s="17">
        <f>G114+J114+M114+P114+S114+V114</f>
        <v>70547.6</v>
      </c>
      <c r="E114" s="18">
        <f>H114+K114+N114+Q114+T114+W114</f>
        <v>70547.6</v>
      </c>
      <c r="F114" s="19">
        <f t="shared" si="19"/>
        <v>0</v>
      </c>
      <c r="G114" s="20">
        <v>16.8</v>
      </c>
      <c r="H114" s="20">
        <v>16.8</v>
      </c>
      <c r="I114" s="19">
        <f t="shared" si="13"/>
        <v>0</v>
      </c>
      <c r="J114" s="16">
        <v>6</v>
      </c>
      <c r="K114" s="16">
        <v>6</v>
      </c>
      <c r="L114" s="19">
        <f t="shared" si="20"/>
        <v>0</v>
      </c>
      <c r="M114" s="21">
        <v>130.8</v>
      </c>
      <c r="N114" s="21">
        <v>130.8</v>
      </c>
      <c r="O114" s="19">
        <f t="shared" si="21"/>
        <v>0</v>
      </c>
      <c r="P114" s="16">
        <v>0</v>
      </c>
      <c r="Q114" s="16">
        <v>0</v>
      </c>
      <c r="R114" s="19">
        <f t="shared" si="22"/>
        <v>0</v>
      </c>
      <c r="S114" s="22">
        <v>70394</v>
      </c>
      <c r="T114" s="22">
        <v>70394</v>
      </c>
      <c r="U114" s="19">
        <f t="shared" si="14"/>
        <v>0</v>
      </c>
      <c r="V114" s="18"/>
      <c r="W114" s="18"/>
      <c r="X114" s="19">
        <f t="shared" si="15"/>
        <v>0</v>
      </c>
      <c r="Y114" s="18">
        <f>AB114+AE114+AH114+AK114</f>
        <v>77936.90000000001</v>
      </c>
      <c r="Z114" s="17">
        <f>AC114+AF114+AI114+AL114</f>
        <v>67410.6</v>
      </c>
      <c r="AA114" s="19">
        <f t="shared" si="23"/>
        <v>10526.300000000003</v>
      </c>
      <c r="AB114" s="16">
        <v>58720</v>
      </c>
      <c r="AC114" s="16">
        <v>57917.8</v>
      </c>
      <c r="AD114" s="19">
        <f t="shared" si="16"/>
        <v>802.1999999999971</v>
      </c>
      <c r="AE114" s="16">
        <f>C114+D114-AH114-AK114-AB114</f>
        <v>12689.500000000015</v>
      </c>
      <c r="AF114" s="16">
        <f>C114+E114-AC114-AI114-AL114-AN114</f>
        <v>7234.000000000007</v>
      </c>
      <c r="AG114" s="19">
        <f t="shared" si="24"/>
        <v>5455.500000000007</v>
      </c>
      <c r="AH114" s="17"/>
      <c r="AI114" s="18"/>
      <c r="AJ114" s="19">
        <f t="shared" si="17"/>
        <v>0</v>
      </c>
      <c r="AK114" s="19">
        <v>6527.4</v>
      </c>
      <c r="AL114" s="19">
        <v>2258.8</v>
      </c>
      <c r="AM114" s="19">
        <f t="shared" si="18"/>
        <v>4268.599999999999</v>
      </c>
      <c r="AN114" s="16">
        <v>10526.3</v>
      </c>
    </row>
    <row r="115" spans="1:40" ht="35.25" customHeight="1">
      <c r="A115" s="14">
        <v>95</v>
      </c>
      <c r="B115" s="24" t="s">
        <v>116</v>
      </c>
      <c r="C115" s="16">
        <v>2240.3</v>
      </c>
      <c r="D115" s="17">
        <f>G115+J115+M115+P115+S115+V115</f>
        <v>52082.6</v>
      </c>
      <c r="E115" s="18">
        <f>H115+K115+N115+Q115+T115+W115</f>
        <v>52082.6</v>
      </c>
      <c r="F115" s="19">
        <f t="shared" si="19"/>
        <v>0</v>
      </c>
      <c r="G115" s="20"/>
      <c r="H115" s="20"/>
      <c r="I115" s="19">
        <f t="shared" si="13"/>
        <v>0</v>
      </c>
      <c r="J115" s="16"/>
      <c r="K115" s="16"/>
      <c r="L115" s="19">
        <f t="shared" si="20"/>
        <v>0</v>
      </c>
      <c r="M115" s="21"/>
      <c r="N115" s="21"/>
      <c r="O115" s="19">
        <f t="shared" si="21"/>
        <v>0</v>
      </c>
      <c r="P115" s="16">
        <v>0</v>
      </c>
      <c r="Q115" s="16">
        <v>0</v>
      </c>
      <c r="R115" s="19">
        <f t="shared" si="22"/>
        <v>0</v>
      </c>
      <c r="S115" s="22">
        <v>52082.6</v>
      </c>
      <c r="T115" s="22">
        <v>52082.6</v>
      </c>
      <c r="U115" s="19">
        <f t="shared" si="14"/>
        <v>0</v>
      </c>
      <c r="V115" s="18"/>
      <c r="W115" s="18"/>
      <c r="X115" s="19">
        <f t="shared" si="15"/>
        <v>0</v>
      </c>
      <c r="Y115" s="18">
        <f>AB115+AE115+AH115+AK115</f>
        <v>54322.9</v>
      </c>
      <c r="Z115" s="17">
        <f>AC115+AF115+AI115+AL115</f>
        <v>51437.200000000004</v>
      </c>
      <c r="AA115" s="19">
        <f t="shared" si="23"/>
        <v>2885.699999999997</v>
      </c>
      <c r="AB115" s="16">
        <v>47443</v>
      </c>
      <c r="AC115" s="16">
        <v>46754.5</v>
      </c>
      <c r="AD115" s="19">
        <f t="shared" si="16"/>
        <v>688.5</v>
      </c>
      <c r="AE115" s="16">
        <f>C115+D115-AH115-AK115-AB115</f>
        <v>6384.5</v>
      </c>
      <c r="AF115" s="16">
        <f>C115+E115-AC115-AI115-AL115-AN115</f>
        <v>4254.700000000002</v>
      </c>
      <c r="AG115" s="19">
        <f t="shared" si="24"/>
        <v>2129.7999999999984</v>
      </c>
      <c r="AH115" s="17"/>
      <c r="AI115" s="18"/>
      <c r="AJ115" s="19">
        <f t="shared" si="17"/>
        <v>0</v>
      </c>
      <c r="AK115" s="19">
        <v>495.4</v>
      </c>
      <c r="AL115" s="19">
        <v>428</v>
      </c>
      <c r="AM115" s="19">
        <f t="shared" si="18"/>
        <v>67.39999999999998</v>
      </c>
      <c r="AN115" s="16">
        <v>2885.7</v>
      </c>
    </row>
    <row r="116" spans="1:40" ht="35.25" customHeight="1">
      <c r="A116" s="14">
        <v>96</v>
      </c>
      <c r="B116" s="24" t="s">
        <v>117</v>
      </c>
      <c r="C116" s="16">
        <v>610.6</v>
      </c>
      <c r="D116" s="17">
        <f>G116+J116+M116+P116+S116+V116</f>
        <v>64937.299999999996</v>
      </c>
      <c r="E116" s="18">
        <f>H116+K116+N116+Q116+T116+W116</f>
        <v>64937.299999999996</v>
      </c>
      <c r="F116" s="19">
        <f t="shared" si="19"/>
        <v>0</v>
      </c>
      <c r="G116" s="20"/>
      <c r="H116" s="20"/>
      <c r="I116" s="19">
        <f t="shared" si="13"/>
        <v>0</v>
      </c>
      <c r="J116" s="16">
        <v>86.7</v>
      </c>
      <c r="K116" s="16">
        <v>86.7</v>
      </c>
      <c r="L116" s="19">
        <f t="shared" si="20"/>
        <v>0</v>
      </c>
      <c r="M116" s="21"/>
      <c r="N116" s="21"/>
      <c r="O116" s="19">
        <f t="shared" si="21"/>
        <v>0</v>
      </c>
      <c r="P116" s="16">
        <v>200</v>
      </c>
      <c r="Q116" s="16">
        <v>200</v>
      </c>
      <c r="R116" s="19">
        <f t="shared" si="22"/>
        <v>0</v>
      </c>
      <c r="S116" s="22">
        <v>64650.6</v>
      </c>
      <c r="T116" s="22">
        <v>64650.6</v>
      </c>
      <c r="U116" s="19">
        <f t="shared" si="14"/>
        <v>0</v>
      </c>
      <c r="V116" s="16"/>
      <c r="W116" s="16"/>
      <c r="X116" s="19">
        <f t="shared" si="15"/>
        <v>0</v>
      </c>
      <c r="Y116" s="18">
        <f>AB116+AE116+AH116+AK116</f>
        <v>65547.9</v>
      </c>
      <c r="Z116" s="17">
        <f>AC116+AF116+AI116+AL116</f>
        <v>63430.1</v>
      </c>
      <c r="AA116" s="19">
        <f t="shared" si="23"/>
        <v>2117.7999999999956</v>
      </c>
      <c r="AB116" s="16">
        <v>56446.9</v>
      </c>
      <c r="AC116" s="16">
        <v>56446.87</v>
      </c>
      <c r="AD116" s="19">
        <f t="shared" si="16"/>
        <v>0.029999999998835847</v>
      </c>
      <c r="AE116" s="16">
        <f>C116+D116-AH116-AK116-AB116</f>
        <v>6928.69999999999</v>
      </c>
      <c r="AF116" s="16">
        <f>C116+E116-AC116-AI116-AL116-AN116</f>
        <v>4841.039999999991</v>
      </c>
      <c r="AG116" s="19">
        <f t="shared" si="24"/>
        <v>2087.659999999999</v>
      </c>
      <c r="AH116" s="16"/>
      <c r="AI116" s="16"/>
      <c r="AJ116" s="19">
        <f t="shared" si="17"/>
        <v>0</v>
      </c>
      <c r="AK116" s="19">
        <v>2172.3</v>
      </c>
      <c r="AL116" s="19">
        <v>2142.19</v>
      </c>
      <c r="AM116" s="19">
        <f t="shared" si="18"/>
        <v>30.110000000000127</v>
      </c>
      <c r="AN116" s="16">
        <v>2117.8</v>
      </c>
    </row>
    <row r="117" spans="1:40" ht="35.25" customHeight="1">
      <c r="A117" s="14">
        <v>97</v>
      </c>
      <c r="B117" s="24" t="s">
        <v>118</v>
      </c>
      <c r="C117" s="16">
        <v>1354.7</v>
      </c>
      <c r="D117" s="17">
        <f>G117+J117+M117+P117+S117+V117</f>
        <v>60706.1</v>
      </c>
      <c r="E117" s="18">
        <f>H117+K117+N117+Q117+T117+W117</f>
        <v>60706.1</v>
      </c>
      <c r="F117" s="19">
        <f t="shared" si="19"/>
        <v>0</v>
      </c>
      <c r="G117" s="20"/>
      <c r="H117" s="20"/>
      <c r="I117" s="19">
        <f t="shared" si="13"/>
        <v>0</v>
      </c>
      <c r="J117" s="16">
        <v>90.6</v>
      </c>
      <c r="K117" s="16">
        <v>90.6</v>
      </c>
      <c r="L117" s="19">
        <f t="shared" si="20"/>
        <v>0</v>
      </c>
      <c r="M117" s="21">
        <v>230.4</v>
      </c>
      <c r="N117" s="21">
        <v>230.4</v>
      </c>
      <c r="O117" s="19">
        <f t="shared" si="21"/>
        <v>0</v>
      </c>
      <c r="P117" s="16">
        <v>0</v>
      </c>
      <c r="Q117" s="16">
        <v>0</v>
      </c>
      <c r="R117" s="19">
        <f t="shared" si="22"/>
        <v>0</v>
      </c>
      <c r="S117" s="22">
        <v>60385.1</v>
      </c>
      <c r="T117" s="22">
        <v>60385.1</v>
      </c>
      <c r="U117" s="19">
        <f aca="true" t="shared" si="25" ref="U117:U127">S117-T117</f>
        <v>0</v>
      </c>
      <c r="V117" s="16"/>
      <c r="W117" s="16"/>
      <c r="X117" s="19">
        <f t="shared" si="15"/>
        <v>0</v>
      </c>
      <c r="Y117" s="18">
        <f>AB117+AE117+AH117+AK117</f>
        <v>62060.799999999996</v>
      </c>
      <c r="Z117" s="17">
        <f>AC117+AF117+AI117+AL117</f>
        <v>60214.299999999996</v>
      </c>
      <c r="AA117" s="19">
        <f t="shared" si="23"/>
        <v>1846.5</v>
      </c>
      <c r="AB117" s="16">
        <v>53716.5</v>
      </c>
      <c r="AC117" s="16">
        <v>53580.5</v>
      </c>
      <c r="AD117" s="19">
        <f t="shared" si="16"/>
        <v>136</v>
      </c>
      <c r="AE117" s="16">
        <f>C117+D117-AH117-AK117-AB117</f>
        <v>6623.399999999994</v>
      </c>
      <c r="AF117" s="16">
        <f>C117+E117-AC117-AI117-AL117-AN117</f>
        <v>4959.199999999995</v>
      </c>
      <c r="AG117" s="19">
        <f t="shared" si="24"/>
        <v>1664.199999999999</v>
      </c>
      <c r="AH117" s="16"/>
      <c r="AI117" s="16"/>
      <c r="AJ117" s="19">
        <f t="shared" si="17"/>
        <v>0</v>
      </c>
      <c r="AK117" s="19">
        <v>1720.9</v>
      </c>
      <c r="AL117" s="19">
        <v>1674.6</v>
      </c>
      <c r="AM117" s="19">
        <f t="shared" si="18"/>
        <v>46.30000000000018</v>
      </c>
      <c r="AN117" s="16">
        <v>1846.5</v>
      </c>
    </row>
    <row r="118" spans="1:40" ht="35.25" customHeight="1">
      <c r="A118" s="14">
        <v>98</v>
      </c>
      <c r="B118" s="24" t="s">
        <v>119</v>
      </c>
      <c r="C118" s="16">
        <v>5524.2</v>
      </c>
      <c r="D118" s="17">
        <f>G118+J118+M118+P118+S118+V118</f>
        <v>81827</v>
      </c>
      <c r="E118" s="18">
        <f>H118+K118+N118+Q118+T118+W118</f>
        <v>81827</v>
      </c>
      <c r="F118" s="19">
        <f t="shared" si="19"/>
        <v>0</v>
      </c>
      <c r="G118" s="20">
        <v>8.7</v>
      </c>
      <c r="H118" s="20">
        <v>8.7</v>
      </c>
      <c r="I118" s="19">
        <f t="shared" si="13"/>
        <v>0</v>
      </c>
      <c r="J118" s="16">
        <v>611</v>
      </c>
      <c r="K118" s="16">
        <v>611</v>
      </c>
      <c r="L118" s="19">
        <f t="shared" si="20"/>
        <v>0</v>
      </c>
      <c r="M118" s="21"/>
      <c r="N118" s="21"/>
      <c r="O118" s="19">
        <f t="shared" si="21"/>
        <v>0</v>
      </c>
      <c r="P118" s="16">
        <v>0</v>
      </c>
      <c r="Q118" s="16">
        <v>0</v>
      </c>
      <c r="R118" s="19">
        <f t="shared" si="22"/>
        <v>0</v>
      </c>
      <c r="S118" s="22">
        <v>81207.3</v>
      </c>
      <c r="T118" s="22">
        <v>81207.3</v>
      </c>
      <c r="U118" s="19">
        <f t="shared" si="25"/>
        <v>0</v>
      </c>
      <c r="V118" s="16"/>
      <c r="W118" s="16"/>
      <c r="X118" s="19">
        <f t="shared" si="15"/>
        <v>0</v>
      </c>
      <c r="Y118" s="18">
        <f>AB118+AE118+AH118+AK118</f>
        <v>87351.2</v>
      </c>
      <c r="Z118" s="17">
        <f>AC118+AF118+AI118+AL118</f>
        <v>83937.3</v>
      </c>
      <c r="AA118" s="19">
        <f t="shared" si="23"/>
        <v>3413.899999999994</v>
      </c>
      <c r="AB118" s="16">
        <v>70479.5</v>
      </c>
      <c r="AC118" s="16">
        <v>69891.5</v>
      </c>
      <c r="AD118" s="19">
        <f t="shared" si="16"/>
        <v>588</v>
      </c>
      <c r="AE118" s="16">
        <f>C118+D118-AH118-AK118-AB118</f>
        <v>11163</v>
      </c>
      <c r="AF118" s="16">
        <f>C118+E118-AC118-AI118-AL118-AN118</f>
        <v>9045.699999999997</v>
      </c>
      <c r="AG118" s="19">
        <f t="shared" si="24"/>
        <v>2117.300000000003</v>
      </c>
      <c r="AH118" s="16"/>
      <c r="AI118" s="16"/>
      <c r="AJ118" s="19">
        <f t="shared" si="17"/>
        <v>0</v>
      </c>
      <c r="AK118" s="19">
        <v>5708.7</v>
      </c>
      <c r="AL118" s="19">
        <v>5000.1</v>
      </c>
      <c r="AM118" s="19">
        <f t="shared" si="18"/>
        <v>708.5999999999995</v>
      </c>
      <c r="AN118" s="16">
        <v>3413.9</v>
      </c>
    </row>
    <row r="119" spans="1:40" ht="35.25" customHeight="1">
      <c r="A119" s="14">
        <v>99</v>
      </c>
      <c r="B119" s="24" t="s">
        <v>120</v>
      </c>
      <c r="C119" s="16">
        <v>2860.5</v>
      </c>
      <c r="D119" s="17">
        <f>G119+J119+M119+P119+S119+V119</f>
        <v>62298.7</v>
      </c>
      <c r="E119" s="18">
        <f>H119+K119+N119+Q119+T119+W119</f>
        <v>62298.7</v>
      </c>
      <c r="F119" s="19">
        <f t="shared" si="19"/>
        <v>0</v>
      </c>
      <c r="G119" s="20">
        <v>3.5</v>
      </c>
      <c r="H119" s="20">
        <v>3.5</v>
      </c>
      <c r="I119" s="19">
        <f t="shared" si="13"/>
        <v>0</v>
      </c>
      <c r="J119" s="16">
        <v>6</v>
      </c>
      <c r="K119" s="16">
        <v>6</v>
      </c>
      <c r="L119" s="19">
        <f t="shared" si="20"/>
        <v>0</v>
      </c>
      <c r="M119" s="21">
        <v>135.6</v>
      </c>
      <c r="N119" s="21">
        <v>135.6</v>
      </c>
      <c r="O119" s="19">
        <f t="shared" si="21"/>
        <v>0</v>
      </c>
      <c r="P119" s="16">
        <v>0</v>
      </c>
      <c r="Q119" s="16">
        <v>0</v>
      </c>
      <c r="R119" s="19">
        <f t="shared" si="22"/>
        <v>0</v>
      </c>
      <c r="S119" s="22">
        <v>62187.5</v>
      </c>
      <c r="T119" s="22">
        <v>62187.5</v>
      </c>
      <c r="U119" s="19">
        <f t="shared" si="25"/>
        <v>0</v>
      </c>
      <c r="V119" s="16">
        <v>-33.9</v>
      </c>
      <c r="W119" s="16">
        <v>-33.9</v>
      </c>
      <c r="X119" s="19">
        <f t="shared" si="15"/>
        <v>0</v>
      </c>
      <c r="Y119" s="18">
        <f>AB119+AE119+AH119+AK119</f>
        <v>65159.2</v>
      </c>
      <c r="Z119" s="17">
        <f>AC119+AF119+AI119+AL119</f>
        <v>62201.299999999996</v>
      </c>
      <c r="AA119" s="19">
        <f t="shared" si="23"/>
        <v>2957.9000000000015</v>
      </c>
      <c r="AB119" s="16">
        <v>55951.8</v>
      </c>
      <c r="AC119" s="16">
        <v>55111.78</v>
      </c>
      <c r="AD119" s="19">
        <f t="shared" si="16"/>
        <v>840.0200000000041</v>
      </c>
      <c r="AE119" s="16">
        <f>C119+D119-AH119-AK119-AB119</f>
        <v>7839.849999999991</v>
      </c>
      <c r="AF119" s="16">
        <f>C119+E119-AC119-AI119-AL119-AN119</f>
        <v>5725.269999999999</v>
      </c>
      <c r="AG119" s="19">
        <f t="shared" si="24"/>
        <v>2114.5799999999927</v>
      </c>
      <c r="AH119" s="16"/>
      <c r="AI119" s="16"/>
      <c r="AJ119" s="19">
        <f t="shared" si="17"/>
        <v>0</v>
      </c>
      <c r="AK119" s="19">
        <v>1367.55</v>
      </c>
      <c r="AL119" s="19">
        <v>1364.25</v>
      </c>
      <c r="AM119" s="19">
        <f t="shared" si="18"/>
        <v>3.2999999999999545</v>
      </c>
      <c r="AN119" s="16">
        <v>2957.9</v>
      </c>
    </row>
    <row r="120" spans="1:40" ht="35.25" customHeight="1">
      <c r="A120" s="14">
        <v>100</v>
      </c>
      <c r="B120" s="24" t="s">
        <v>121</v>
      </c>
      <c r="C120" s="16">
        <v>498.3</v>
      </c>
      <c r="D120" s="17">
        <f>G120+J120+M120+P120+S120+V120</f>
        <v>51709.6</v>
      </c>
      <c r="E120" s="18">
        <f>H120+K120+N120+Q120+T120+W120</f>
        <v>51709.6</v>
      </c>
      <c r="F120" s="19">
        <f t="shared" si="19"/>
        <v>0</v>
      </c>
      <c r="G120" s="20"/>
      <c r="H120" s="20"/>
      <c r="I120" s="19">
        <f t="shared" si="13"/>
        <v>0</v>
      </c>
      <c r="J120" s="16">
        <v>42</v>
      </c>
      <c r="K120" s="16">
        <v>42</v>
      </c>
      <c r="L120" s="19">
        <f t="shared" si="20"/>
        <v>0</v>
      </c>
      <c r="M120" s="21"/>
      <c r="N120" s="21"/>
      <c r="O120" s="19">
        <f t="shared" si="21"/>
        <v>0</v>
      </c>
      <c r="P120" s="16">
        <v>0</v>
      </c>
      <c r="Q120" s="16">
        <v>0</v>
      </c>
      <c r="R120" s="19">
        <f t="shared" si="22"/>
        <v>0</v>
      </c>
      <c r="S120" s="22">
        <v>51667.6</v>
      </c>
      <c r="T120" s="22">
        <v>51667.6</v>
      </c>
      <c r="U120" s="19">
        <f t="shared" si="25"/>
        <v>0</v>
      </c>
      <c r="V120" s="16"/>
      <c r="W120" s="16"/>
      <c r="X120" s="19">
        <f t="shared" si="15"/>
        <v>0</v>
      </c>
      <c r="Y120" s="18">
        <f>AB120+AE120+AH120+AK120</f>
        <v>52207.9</v>
      </c>
      <c r="Z120" s="17">
        <f>AC120+AF120+AI120+AL120</f>
        <v>50853.9</v>
      </c>
      <c r="AA120" s="19">
        <f t="shared" si="23"/>
        <v>1354</v>
      </c>
      <c r="AB120" s="16">
        <v>46998.4</v>
      </c>
      <c r="AC120" s="16">
        <v>46532.3</v>
      </c>
      <c r="AD120" s="19">
        <f t="shared" si="16"/>
        <v>466.09999999999854</v>
      </c>
      <c r="AE120" s="16">
        <f>C120+D120-AH120-AK120-AB120</f>
        <v>3930.5</v>
      </c>
      <c r="AF120" s="16">
        <f>C120+E120-AC120-AI120-AL120-AN120</f>
        <v>3108.3999999999987</v>
      </c>
      <c r="AG120" s="19">
        <f t="shared" si="24"/>
        <v>822.1000000000013</v>
      </c>
      <c r="AH120" s="16"/>
      <c r="AI120" s="16"/>
      <c r="AJ120" s="19">
        <f t="shared" si="17"/>
        <v>0</v>
      </c>
      <c r="AK120" s="19">
        <v>1279</v>
      </c>
      <c r="AL120" s="19">
        <v>1213.2</v>
      </c>
      <c r="AM120" s="19">
        <f t="shared" si="18"/>
        <v>65.79999999999995</v>
      </c>
      <c r="AN120" s="16">
        <v>1354</v>
      </c>
    </row>
    <row r="121" spans="1:40" ht="35.25" customHeight="1">
      <c r="A121" s="14">
        <v>101</v>
      </c>
      <c r="B121" s="24" t="s">
        <v>122</v>
      </c>
      <c r="C121" s="16">
        <v>346</v>
      </c>
      <c r="D121" s="17">
        <f>G121+J121+M121+P121+S121+V121</f>
        <v>44256.6</v>
      </c>
      <c r="E121" s="18">
        <f>H121+K121+N121+Q121+T121+W121</f>
        <v>44256.6</v>
      </c>
      <c r="F121" s="19">
        <f t="shared" si="19"/>
        <v>0</v>
      </c>
      <c r="G121" s="20"/>
      <c r="H121" s="20"/>
      <c r="I121" s="19">
        <f t="shared" si="13"/>
        <v>0</v>
      </c>
      <c r="J121" s="16"/>
      <c r="K121" s="16"/>
      <c r="L121" s="19">
        <f t="shared" si="20"/>
        <v>0</v>
      </c>
      <c r="M121" s="21"/>
      <c r="N121" s="21"/>
      <c r="O121" s="19">
        <f t="shared" si="21"/>
        <v>0</v>
      </c>
      <c r="P121" s="16">
        <v>200</v>
      </c>
      <c r="Q121" s="16">
        <v>200</v>
      </c>
      <c r="R121" s="19">
        <f t="shared" si="22"/>
        <v>0</v>
      </c>
      <c r="S121" s="22">
        <v>44056.6</v>
      </c>
      <c r="T121" s="22">
        <v>44056.6</v>
      </c>
      <c r="U121" s="19">
        <f t="shared" si="25"/>
        <v>0</v>
      </c>
      <c r="V121" s="16"/>
      <c r="W121" s="16"/>
      <c r="X121" s="19">
        <f t="shared" si="15"/>
        <v>0</v>
      </c>
      <c r="Y121" s="18">
        <f>AB121+AE121+AH121+AK121</f>
        <v>44602.6</v>
      </c>
      <c r="Z121" s="17">
        <f>AC121+AF121+AI121+AL121</f>
        <v>42923.6</v>
      </c>
      <c r="AA121" s="19">
        <f t="shared" si="23"/>
        <v>1679</v>
      </c>
      <c r="AB121" s="16">
        <v>39570</v>
      </c>
      <c r="AC121" s="16">
        <v>39456.6</v>
      </c>
      <c r="AD121" s="19">
        <f t="shared" si="16"/>
        <v>113.40000000000146</v>
      </c>
      <c r="AE121" s="16">
        <f>C121+D121-AH121-AK121-AB121</f>
        <v>2662.4000000000015</v>
      </c>
      <c r="AF121" s="16">
        <f>C121+E121-AC121-AI121-AL121-AN121</f>
        <v>2161.3</v>
      </c>
      <c r="AG121" s="19">
        <f t="shared" si="24"/>
        <v>501.1000000000013</v>
      </c>
      <c r="AH121" s="16"/>
      <c r="AI121" s="16"/>
      <c r="AJ121" s="19">
        <f t="shared" si="17"/>
        <v>0</v>
      </c>
      <c r="AK121" s="19">
        <v>2370.2</v>
      </c>
      <c r="AL121" s="19">
        <v>1305.7</v>
      </c>
      <c r="AM121" s="19">
        <f t="shared" si="18"/>
        <v>1064.4999999999998</v>
      </c>
      <c r="AN121" s="16">
        <v>1679</v>
      </c>
    </row>
    <row r="122" spans="1:40" ht="35.25" customHeight="1">
      <c r="A122" s="14">
        <v>102</v>
      </c>
      <c r="B122" s="24" t="s">
        <v>123</v>
      </c>
      <c r="C122" s="16">
        <v>5084.7</v>
      </c>
      <c r="D122" s="17">
        <f>G122+J122+M122+P122+S122+V122</f>
        <v>55527.3</v>
      </c>
      <c r="E122" s="18">
        <f>H122+K122+N122+Q122+T122+W122</f>
        <v>55527.3</v>
      </c>
      <c r="F122" s="19">
        <f t="shared" si="19"/>
        <v>0</v>
      </c>
      <c r="G122" s="20"/>
      <c r="H122" s="20"/>
      <c r="I122" s="19">
        <f t="shared" si="13"/>
        <v>0</v>
      </c>
      <c r="J122" s="16"/>
      <c r="K122" s="16"/>
      <c r="L122" s="19">
        <f t="shared" si="20"/>
        <v>0</v>
      </c>
      <c r="M122" s="21"/>
      <c r="N122" s="21"/>
      <c r="O122" s="19">
        <f t="shared" si="21"/>
        <v>0</v>
      </c>
      <c r="P122" s="16">
        <v>0</v>
      </c>
      <c r="Q122" s="16">
        <v>0</v>
      </c>
      <c r="R122" s="19">
        <f t="shared" si="22"/>
        <v>0</v>
      </c>
      <c r="S122" s="22">
        <v>55527.3</v>
      </c>
      <c r="T122" s="22">
        <v>55527.3</v>
      </c>
      <c r="U122" s="19">
        <f t="shared" si="25"/>
        <v>0</v>
      </c>
      <c r="V122" s="16"/>
      <c r="W122" s="16"/>
      <c r="X122" s="19">
        <f t="shared" si="15"/>
        <v>0</v>
      </c>
      <c r="Y122" s="18">
        <f>AB122+AE122+AH122+AK122</f>
        <v>60612</v>
      </c>
      <c r="Z122" s="17">
        <f>AC122+AF122+AI122+AL122</f>
        <v>60008.4</v>
      </c>
      <c r="AA122" s="19">
        <f t="shared" si="23"/>
        <v>603.5999999999985</v>
      </c>
      <c r="AB122" s="16">
        <v>48420.7</v>
      </c>
      <c r="AC122" s="16">
        <v>48420.7</v>
      </c>
      <c r="AD122" s="19">
        <f t="shared" si="16"/>
        <v>0</v>
      </c>
      <c r="AE122" s="16">
        <f>C122+D122-AH122-AK122-AB122</f>
        <v>4221.100000000006</v>
      </c>
      <c r="AF122" s="16">
        <f>C122+E122-AC122-AI122-AL122-AN122</f>
        <v>3617.650000000003</v>
      </c>
      <c r="AG122" s="19">
        <f t="shared" si="24"/>
        <v>603.450000000003</v>
      </c>
      <c r="AH122" s="16"/>
      <c r="AI122" s="16"/>
      <c r="AJ122" s="19">
        <f t="shared" si="17"/>
        <v>0</v>
      </c>
      <c r="AK122" s="19">
        <v>7970.2</v>
      </c>
      <c r="AL122" s="19">
        <v>7970.05</v>
      </c>
      <c r="AM122" s="19">
        <f t="shared" si="18"/>
        <v>0.1499999999996362</v>
      </c>
      <c r="AN122" s="16">
        <v>603.6</v>
      </c>
    </row>
    <row r="123" spans="1:40" ht="35.25" customHeight="1">
      <c r="A123" s="14">
        <v>103</v>
      </c>
      <c r="B123" s="24" t="s">
        <v>124</v>
      </c>
      <c r="C123" s="16">
        <v>2758.7</v>
      </c>
      <c r="D123" s="17">
        <f>G123+J123+M123+P123+S123+V123</f>
        <v>48284.57</v>
      </c>
      <c r="E123" s="18">
        <f>H123+K123+N123+Q123+T123+W123</f>
        <v>48284.57</v>
      </c>
      <c r="F123" s="19">
        <f t="shared" si="19"/>
        <v>0</v>
      </c>
      <c r="G123" s="20"/>
      <c r="H123" s="20"/>
      <c r="I123" s="19">
        <f t="shared" si="13"/>
        <v>0</v>
      </c>
      <c r="J123" s="16">
        <v>0.17</v>
      </c>
      <c r="K123" s="16">
        <v>0.17</v>
      </c>
      <c r="L123" s="19">
        <f t="shared" si="20"/>
        <v>0</v>
      </c>
      <c r="M123" s="21"/>
      <c r="N123" s="21"/>
      <c r="O123" s="19">
        <f t="shared" si="21"/>
        <v>0</v>
      </c>
      <c r="P123" s="16">
        <v>0</v>
      </c>
      <c r="Q123" s="16">
        <v>0</v>
      </c>
      <c r="R123" s="19">
        <f t="shared" si="22"/>
        <v>0</v>
      </c>
      <c r="S123" s="22">
        <v>48284.4</v>
      </c>
      <c r="T123" s="22">
        <v>48284.4</v>
      </c>
      <c r="U123" s="19">
        <f t="shared" si="25"/>
        <v>0</v>
      </c>
      <c r="V123" s="16"/>
      <c r="W123" s="16"/>
      <c r="X123" s="19">
        <f t="shared" si="15"/>
        <v>0</v>
      </c>
      <c r="Y123" s="18">
        <f>AB123+AE123+AH123+AK123</f>
        <v>51043.27</v>
      </c>
      <c r="Z123" s="17">
        <f>AC123+AF123+AI123+AL123</f>
        <v>49477.77</v>
      </c>
      <c r="AA123" s="19">
        <f t="shared" si="23"/>
        <v>1565.5</v>
      </c>
      <c r="AB123" s="16">
        <v>46689.4</v>
      </c>
      <c r="AC123" s="16">
        <v>46547.1</v>
      </c>
      <c r="AD123" s="19">
        <f t="shared" si="16"/>
        <v>142.3000000000029</v>
      </c>
      <c r="AE123" s="16">
        <f>C123+D123-AH123-AK123-AB123</f>
        <v>3865.969999999994</v>
      </c>
      <c r="AF123" s="16">
        <f>C123+E123-AC123-AI123-AL123-AN123</f>
        <v>2469.119999999998</v>
      </c>
      <c r="AG123" s="19">
        <f t="shared" si="24"/>
        <v>1396.8499999999958</v>
      </c>
      <c r="AH123" s="16"/>
      <c r="AI123" s="16"/>
      <c r="AJ123" s="19">
        <f t="shared" si="17"/>
        <v>0</v>
      </c>
      <c r="AK123" s="19">
        <v>487.9</v>
      </c>
      <c r="AL123" s="19">
        <v>461.55</v>
      </c>
      <c r="AM123" s="19">
        <f t="shared" si="18"/>
        <v>26.349999999999966</v>
      </c>
      <c r="AN123" s="16">
        <v>1565.5</v>
      </c>
    </row>
    <row r="124" spans="1:40" ht="35.25" customHeight="1">
      <c r="A124" s="14">
        <v>104</v>
      </c>
      <c r="B124" s="24" t="s">
        <v>125</v>
      </c>
      <c r="C124" s="16">
        <v>1268.3</v>
      </c>
      <c r="D124" s="17">
        <f>G124+J124+M124+P124+S124+V124</f>
        <v>56620.6</v>
      </c>
      <c r="E124" s="18">
        <f>H124+K124+N124+Q124+T124+W124</f>
        <v>56620.6</v>
      </c>
      <c r="F124" s="19">
        <f t="shared" si="19"/>
        <v>0</v>
      </c>
      <c r="G124" s="20"/>
      <c r="H124" s="20"/>
      <c r="I124" s="19">
        <f t="shared" si="13"/>
        <v>0</v>
      </c>
      <c r="J124" s="16">
        <v>11</v>
      </c>
      <c r="K124" s="16">
        <v>11</v>
      </c>
      <c r="L124" s="19">
        <f t="shared" si="20"/>
        <v>0</v>
      </c>
      <c r="M124" s="21"/>
      <c r="N124" s="21"/>
      <c r="O124" s="19">
        <f t="shared" si="21"/>
        <v>0</v>
      </c>
      <c r="P124" s="16">
        <v>0</v>
      </c>
      <c r="Q124" s="16">
        <v>0</v>
      </c>
      <c r="R124" s="19">
        <f t="shared" si="22"/>
        <v>0</v>
      </c>
      <c r="S124" s="22">
        <v>56609.6</v>
      </c>
      <c r="T124" s="22">
        <v>56609.6</v>
      </c>
      <c r="U124" s="19">
        <f t="shared" si="25"/>
        <v>0</v>
      </c>
      <c r="V124" s="16"/>
      <c r="W124" s="16"/>
      <c r="X124" s="19">
        <f t="shared" si="15"/>
        <v>0</v>
      </c>
      <c r="Y124" s="18">
        <f>AB124+AE124+AH124+AK124</f>
        <v>57888.9</v>
      </c>
      <c r="Z124" s="17">
        <f>AC124+AF124+AI124+AL124</f>
        <v>56613.9</v>
      </c>
      <c r="AA124" s="19">
        <f t="shared" si="23"/>
        <v>1275</v>
      </c>
      <c r="AB124" s="16">
        <v>49250</v>
      </c>
      <c r="AC124" s="16">
        <v>48967.5</v>
      </c>
      <c r="AD124" s="19">
        <f t="shared" si="16"/>
        <v>282.5</v>
      </c>
      <c r="AE124" s="16">
        <f>C124+D124-AH124-AK124-AB124</f>
        <v>5575.800000000003</v>
      </c>
      <c r="AF124" s="16">
        <f>C124+E124-AC124-AI124-AL124-AN124</f>
        <v>4590.500000000002</v>
      </c>
      <c r="AG124" s="19">
        <f t="shared" si="24"/>
        <v>985.3000000000011</v>
      </c>
      <c r="AH124" s="16">
        <v>100</v>
      </c>
      <c r="AI124" s="16">
        <v>100</v>
      </c>
      <c r="AJ124" s="19">
        <f t="shared" si="17"/>
        <v>0</v>
      </c>
      <c r="AK124" s="19">
        <v>2963.1</v>
      </c>
      <c r="AL124" s="19">
        <v>2955.9</v>
      </c>
      <c r="AM124" s="19">
        <f t="shared" si="18"/>
        <v>7.199999999999818</v>
      </c>
      <c r="AN124" s="16">
        <v>1275</v>
      </c>
    </row>
    <row r="125" spans="1:40" ht="35.25" customHeight="1">
      <c r="A125" s="14">
        <v>105</v>
      </c>
      <c r="B125" s="24" t="s">
        <v>126</v>
      </c>
      <c r="C125" s="16">
        <v>1702.7</v>
      </c>
      <c r="D125" s="17">
        <f>G125+J125+M125+P125+S125+V125</f>
        <v>50370.8</v>
      </c>
      <c r="E125" s="18">
        <f>H125+K125+N125+Q125+T125+W125</f>
        <v>50370.8</v>
      </c>
      <c r="F125" s="19">
        <f t="shared" si="19"/>
        <v>0</v>
      </c>
      <c r="G125" s="20"/>
      <c r="H125" s="20"/>
      <c r="I125" s="19">
        <f t="shared" si="13"/>
        <v>0</v>
      </c>
      <c r="J125" s="16">
        <v>3</v>
      </c>
      <c r="K125" s="16">
        <v>3</v>
      </c>
      <c r="L125" s="19">
        <f t="shared" si="20"/>
        <v>0</v>
      </c>
      <c r="M125" s="21"/>
      <c r="N125" s="21"/>
      <c r="O125" s="19">
        <f t="shared" si="21"/>
        <v>0</v>
      </c>
      <c r="P125" s="16">
        <v>0</v>
      </c>
      <c r="Q125" s="16">
        <v>0</v>
      </c>
      <c r="R125" s="19">
        <f t="shared" si="22"/>
        <v>0</v>
      </c>
      <c r="S125" s="22">
        <v>50367.8</v>
      </c>
      <c r="T125" s="22">
        <v>50367.8</v>
      </c>
      <c r="U125" s="19">
        <f t="shared" si="25"/>
        <v>0</v>
      </c>
      <c r="V125" s="16"/>
      <c r="W125" s="16"/>
      <c r="X125" s="19">
        <f t="shared" si="15"/>
        <v>0</v>
      </c>
      <c r="Y125" s="18">
        <f>AB125+AE125+AH125+AK125</f>
        <v>52073.5</v>
      </c>
      <c r="Z125" s="17">
        <f>AC125+AF125+AI125+AL125</f>
        <v>50421</v>
      </c>
      <c r="AA125" s="19">
        <f t="shared" si="23"/>
        <v>1652.5</v>
      </c>
      <c r="AB125" s="16">
        <v>46048.6</v>
      </c>
      <c r="AC125" s="16">
        <v>45502.4</v>
      </c>
      <c r="AD125" s="19">
        <f t="shared" si="16"/>
        <v>546.1999999999971</v>
      </c>
      <c r="AE125" s="16">
        <f>C125+D125-AH125-AK125-AB125</f>
        <v>4885.4000000000015</v>
      </c>
      <c r="AF125" s="16">
        <f>C125+E125-AC125-AI125-AL125-AN125</f>
        <v>3781.0999999999985</v>
      </c>
      <c r="AG125" s="19">
        <f t="shared" si="24"/>
        <v>1104.300000000003</v>
      </c>
      <c r="AH125" s="16"/>
      <c r="AI125" s="16"/>
      <c r="AJ125" s="19">
        <f t="shared" si="17"/>
        <v>0</v>
      </c>
      <c r="AK125" s="19">
        <v>1139.5</v>
      </c>
      <c r="AL125" s="19">
        <v>1137.5</v>
      </c>
      <c r="AM125" s="19">
        <f t="shared" si="18"/>
        <v>2</v>
      </c>
      <c r="AN125" s="16">
        <v>1652.5</v>
      </c>
    </row>
    <row r="126" spans="1:40" ht="35.25" customHeight="1">
      <c r="A126" s="14">
        <v>106</v>
      </c>
      <c r="B126" s="24" t="s">
        <v>129</v>
      </c>
      <c r="C126" s="16">
        <v>857.2</v>
      </c>
      <c r="D126" s="17">
        <f>G126+J126+M126+P126+S126+V126</f>
        <v>36171.9</v>
      </c>
      <c r="E126" s="18">
        <f>H126+K126+N126+Q126+T126+W126</f>
        <v>36171.9</v>
      </c>
      <c r="F126" s="19">
        <f t="shared" si="19"/>
        <v>0</v>
      </c>
      <c r="G126" s="20"/>
      <c r="H126" s="20"/>
      <c r="I126" s="19">
        <f t="shared" si="13"/>
        <v>0</v>
      </c>
      <c r="J126" s="16"/>
      <c r="K126" s="16"/>
      <c r="L126" s="19">
        <f t="shared" si="20"/>
        <v>0</v>
      </c>
      <c r="M126" s="21"/>
      <c r="N126" s="21"/>
      <c r="O126" s="19">
        <f t="shared" si="21"/>
        <v>0</v>
      </c>
      <c r="P126" s="16">
        <v>0</v>
      </c>
      <c r="Q126" s="16">
        <v>0</v>
      </c>
      <c r="R126" s="19">
        <f t="shared" si="22"/>
        <v>0</v>
      </c>
      <c r="S126" s="22">
        <v>36171.9</v>
      </c>
      <c r="T126" s="22">
        <v>36171.9</v>
      </c>
      <c r="U126" s="19">
        <f t="shared" si="25"/>
        <v>0</v>
      </c>
      <c r="V126" s="16"/>
      <c r="W126" s="16"/>
      <c r="X126" s="19">
        <f t="shared" si="15"/>
        <v>0</v>
      </c>
      <c r="Y126" s="18">
        <f>AB126+AE126+AH126+AK126</f>
        <v>37029.1</v>
      </c>
      <c r="Z126" s="17">
        <f>AC126+AF126+AI126+AL126</f>
        <v>35827.6</v>
      </c>
      <c r="AA126" s="19">
        <f t="shared" si="23"/>
        <v>1201.5</v>
      </c>
      <c r="AB126" s="16">
        <v>33064.1</v>
      </c>
      <c r="AC126" s="16">
        <v>32830.9</v>
      </c>
      <c r="AD126" s="19">
        <f t="shared" si="16"/>
        <v>233.1999999999971</v>
      </c>
      <c r="AE126" s="16">
        <f>C126+D126-AH126-AK126-AB126</f>
        <v>3623.9000000000015</v>
      </c>
      <c r="AF126" s="16">
        <f>C126+E126-AC126-AI126-AL126-AN126</f>
        <v>2683.4999999999973</v>
      </c>
      <c r="AG126" s="19">
        <f t="shared" si="24"/>
        <v>940.4000000000042</v>
      </c>
      <c r="AH126" s="16"/>
      <c r="AI126" s="16"/>
      <c r="AJ126" s="19">
        <f t="shared" si="17"/>
        <v>0</v>
      </c>
      <c r="AK126" s="19">
        <v>341.1</v>
      </c>
      <c r="AL126" s="19">
        <v>313.2</v>
      </c>
      <c r="AM126" s="19">
        <f t="shared" si="18"/>
        <v>27.900000000000034</v>
      </c>
      <c r="AN126" s="16">
        <v>1201.5</v>
      </c>
    </row>
    <row r="127" spans="1:40" ht="35.25" customHeight="1">
      <c r="A127" s="14">
        <v>107</v>
      </c>
      <c r="B127" s="24" t="s">
        <v>107</v>
      </c>
      <c r="C127" s="16">
        <v>1253.3</v>
      </c>
      <c r="D127" s="17">
        <f>G127+J127+M127+P127+S127+V127</f>
        <v>46768.3</v>
      </c>
      <c r="E127" s="18">
        <f>H127+K127+N127+Q127+T127+W127</f>
        <v>46768.3</v>
      </c>
      <c r="F127" s="19">
        <f t="shared" si="19"/>
        <v>0</v>
      </c>
      <c r="G127" s="20"/>
      <c r="H127" s="20"/>
      <c r="I127" s="19">
        <f t="shared" si="13"/>
        <v>0</v>
      </c>
      <c r="J127" s="16">
        <v>12.8</v>
      </c>
      <c r="K127" s="16">
        <v>12.8</v>
      </c>
      <c r="L127" s="19">
        <f t="shared" si="20"/>
        <v>0</v>
      </c>
      <c r="M127" s="21"/>
      <c r="N127" s="21"/>
      <c r="O127" s="19">
        <f t="shared" si="21"/>
        <v>0</v>
      </c>
      <c r="P127" s="16">
        <v>0</v>
      </c>
      <c r="Q127" s="16">
        <v>0</v>
      </c>
      <c r="R127" s="19">
        <f t="shared" si="22"/>
        <v>0</v>
      </c>
      <c r="S127" s="22">
        <v>46755.5</v>
      </c>
      <c r="T127" s="22">
        <v>46755.5</v>
      </c>
      <c r="U127" s="19">
        <f t="shared" si="25"/>
        <v>0</v>
      </c>
      <c r="V127" s="16"/>
      <c r="W127" s="16"/>
      <c r="X127" s="19">
        <f t="shared" si="15"/>
        <v>0</v>
      </c>
      <c r="Y127" s="18">
        <f>AB127+AE127+AH127+AK127</f>
        <v>48021.600000000006</v>
      </c>
      <c r="Z127" s="17">
        <f>AC127+AF127+AI127+AL127</f>
        <v>47320.9</v>
      </c>
      <c r="AA127" s="19">
        <f t="shared" si="23"/>
        <v>700.7000000000044</v>
      </c>
      <c r="AB127" s="16">
        <v>39935.1</v>
      </c>
      <c r="AC127" s="16">
        <v>39552.9</v>
      </c>
      <c r="AD127" s="19">
        <f t="shared" si="16"/>
        <v>382.1999999999971</v>
      </c>
      <c r="AE127" s="16">
        <f>C127+D127-AH127-AK127-AB127</f>
        <v>7030.900000000009</v>
      </c>
      <c r="AF127" s="16">
        <f>C127+E127-AC127-AI127-AL127-AN127</f>
        <v>6712.400000000004</v>
      </c>
      <c r="AG127" s="19">
        <f t="shared" si="24"/>
        <v>318.50000000000455</v>
      </c>
      <c r="AH127" s="16"/>
      <c r="AI127" s="16"/>
      <c r="AJ127" s="19">
        <f t="shared" si="17"/>
        <v>0</v>
      </c>
      <c r="AK127" s="19">
        <v>1055.6</v>
      </c>
      <c r="AL127" s="19">
        <v>1055.6</v>
      </c>
      <c r="AM127" s="19">
        <f t="shared" si="18"/>
        <v>0</v>
      </c>
      <c r="AN127" s="16">
        <v>700.7</v>
      </c>
    </row>
    <row r="128" spans="1:40" ht="36.75" customHeight="1">
      <c r="A128" s="14"/>
      <c r="B128" s="78" t="s">
        <v>1</v>
      </c>
      <c r="C128" s="23">
        <f>SUM(C21:C127)</f>
        <v>301628.6</v>
      </c>
      <c r="D128" s="23">
        <f>SUM(D21:D127)</f>
        <v>7313795.599999996</v>
      </c>
      <c r="E128" s="23">
        <f>SUM(E21:E127)</f>
        <v>7313795.599999996</v>
      </c>
      <c r="F128" s="23">
        <f>SUM(F21:F127)</f>
        <v>0</v>
      </c>
      <c r="G128" s="23">
        <f>SUM(G21:G127)</f>
        <v>2289.7999999999997</v>
      </c>
      <c r="H128" s="23">
        <f>SUM(H21:H127)</f>
        <v>2289.7999999999997</v>
      </c>
      <c r="I128" s="23">
        <f>SUM(I21:I127)</f>
        <v>0</v>
      </c>
      <c r="J128" s="23">
        <f>SUM(J21:J127)</f>
        <v>26064.43</v>
      </c>
      <c r="K128" s="23">
        <f>SUM(K21:K127)</f>
        <v>26064.43</v>
      </c>
      <c r="L128" s="23">
        <f>SUM(L21:L127)</f>
        <v>0</v>
      </c>
      <c r="M128" s="23">
        <f>SUM(M21:M127)</f>
        <v>11004.2</v>
      </c>
      <c r="N128" s="23">
        <f>SUM(N21:N127)</f>
        <v>11004.2</v>
      </c>
      <c r="O128" s="23">
        <f>SUM(O21:O127)</f>
        <v>0</v>
      </c>
      <c r="P128" s="23">
        <f>SUM(P21:P127)</f>
        <v>10657.82</v>
      </c>
      <c r="Q128" s="23">
        <f>SUM(Q21:Q127)</f>
        <v>10657.82</v>
      </c>
      <c r="R128" s="23">
        <f>SUM(R21:R127)</f>
        <v>0</v>
      </c>
      <c r="S128" s="23">
        <f>SUM(S21:S127)</f>
        <v>7264841.5</v>
      </c>
      <c r="T128" s="23">
        <f>SUM(T21:T127)</f>
        <v>7264841.5</v>
      </c>
      <c r="U128" s="23">
        <f>SUM(U21:U127)</f>
        <v>0</v>
      </c>
      <c r="V128" s="23">
        <f>SUM(V21:V127)</f>
        <v>-1062.15</v>
      </c>
      <c r="W128" s="23">
        <f>SUM(W21:W127)</f>
        <v>-1062.15</v>
      </c>
      <c r="X128" s="23">
        <f>SUM(X21:X127)</f>
        <v>0</v>
      </c>
      <c r="Y128" s="23">
        <f>SUM(Y21:Y127)</f>
        <v>7615424.199999997</v>
      </c>
      <c r="Z128" s="23">
        <f>SUM(Z21:Z127)</f>
        <v>7204833.899999998</v>
      </c>
      <c r="AA128" s="23">
        <f>SUM(AA21:AA127)</f>
        <v>410590.3000000001</v>
      </c>
      <c r="AB128" s="23">
        <f>SUM(AB21:AB127)</f>
        <v>6408124.6</v>
      </c>
      <c r="AC128" s="23">
        <f>SUM(AC21:AC127)</f>
        <v>6346138.120000001</v>
      </c>
      <c r="AD128" s="23">
        <f>SUM(AD21:AD127)</f>
        <v>61240.210000000014</v>
      </c>
      <c r="AE128" s="23">
        <f>SUM(AE21:AE127)</f>
        <v>1005718.5099999997</v>
      </c>
      <c r="AF128" s="23">
        <f>SUM(AF21:AF127)</f>
        <v>702402.8499999996</v>
      </c>
      <c r="AG128" s="23">
        <f>SUM(AG21:AG127)</f>
        <v>303315.6599999999</v>
      </c>
      <c r="AH128" s="23">
        <f>SUM(AH21:AH127)</f>
        <v>3635</v>
      </c>
      <c r="AI128" s="23">
        <f>SUM(AI21:AI127)</f>
        <v>3633.6</v>
      </c>
      <c r="AJ128" s="23">
        <f>SUM(AJ21:AJ127)</f>
        <v>1.400000000000091</v>
      </c>
      <c r="AK128" s="23">
        <f>SUM(AK21:AK127)</f>
        <v>197946.09000000003</v>
      </c>
      <c r="AL128" s="23">
        <f>SUM(AL21:AL127)</f>
        <v>152659.33</v>
      </c>
      <c r="AM128" s="23">
        <f>SUM(AM21:AM127)</f>
        <v>45286.76000000001</v>
      </c>
      <c r="AN128" s="23">
        <f>SUM(AN21:AN127)</f>
        <v>410590.30000000005</v>
      </c>
    </row>
  </sheetData>
  <sheetProtection/>
  <mergeCells count="18">
    <mergeCell ref="G17:X17"/>
    <mergeCell ref="Y17:AA18"/>
    <mergeCell ref="AB17:AM17"/>
    <mergeCell ref="AN17:AN19"/>
    <mergeCell ref="AE18:AG18"/>
    <mergeCell ref="AH18:AJ18"/>
    <mergeCell ref="AK18:AM18"/>
    <mergeCell ref="J18:L18"/>
    <mergeCell ref="M18:O18"/>
    <mergeCell ref="A17:A19"/>
    <mergeCell ref="G18:I18"/>
    <mergeCell ref="B17:B19"/>
    <mergeCell ref="D17:F18"/>
    <mergeCell ref="C17:C19"/>
    <mergeCell ref="P18:R18"/>
    <mergeCell ref="S18:U18"/>
    <mergeCell ref="V18:X18"/>
    <mergeCell ref="AB18:AD18"/>
  </mergeCells>
  <printOptions/>
  <pageMargins left="0.51" right="0.47" top="0.23" bottom="0.16" header="0.16" footer="0.26"/>
  <pageSetup horizontalDpi="600" verticalDpi="600" orientation="landscape" scale="78"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B27" sqref="B2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139</v>
      </c>
      <c r="C1" s="1"/>
      <c r="D1" s="7"/>
      <c r="E1" s="7"/>
      <c r="F1" s="7"/>
    </row>
    <row r="2" spans="2:6" ht="12.75">
      <c r="B2" s="1" t="s">
        <v>140</v>
      </c>
      <c r="C2" s="1"/>
      <c r="D2" s="7"/>
      <c r="E2" s="7"/>
      <c r="F2" s="7"/>
    </row>
    <row r="3" spans="2:6" ht="12.75">
      <c r="B3" s="2"/>
      <c r="C3" s="2"/>
      <c r="D3" s="8"/>
      <c r="E3" s="8"/>
      <c r="F3" s="8"/>
    </row>
    <row r="4" spans="2:6" ht="51">
      <c r="B4" s="2" t="s">
        <v>141</v>
      </c>
      <c r="C4" s="2"/>
      <c r="D4" s="8"/>
      <c r="E4" s="8"/>
      <c r="F4" s="8"/>
    </row>
    <row r="5" spans="2:6" ht="12.75">
      <c r="B5" s="2"/>
      <c r="C5" s="2"/>
      <c r="D5" s="8"/>
      <c r="E5" s="8"/>
      <c r="F5" s="8"/>
    </row>
    <row r="6" spans="2:6" ht="12.75">
      <c r="B6" s="1" t="s">
        <v>142</v>
      </c>
      <c r="C6" s="1"/>
      <c r="D6" s="7"/>
      <c r="E6" s="7" t="s">
        <v>143</v>
      </c>
      <c r="F6" s="7" t="s">
        <v>144</v>
      </c>
    </row>
    <row r="7" spans="2:6" ht="13.5" thickBot="1">
      <c r="B7" s="2"/>
      <c r="C7" s="2"/>
      <c r="D7" s="8"/>
      <c r="E7" s="8"/>
      <c r="F7" s="8"/>
    </row>
    <row r="8" spans="2:6" ht="51">
      <c r="B8" s="3" t="s">
        <v>145</v>
      </c>
      <c r="C8" s="4"/>
      <c r="D8" s="9"/>
      <c r="E8" s="9">
        <v>1</v>
      </c>
      <c r="F8" s="10"/>
    </row>
    <row r="9" spans="2:6" ht="13.5" thickBot="1">
      <c r="B9" s="5"/>
      <c r="C9" s="6"/>
      <c r="D9" s="11"/>
      <c r="E9" s="12" t="s">
        <v>146</v>
      </c>
      <c r="F9" s="13" t="s">
        <v>147</v>
      </c>
    </row>
    <row r="10" spans="2:6" ht="12.75">
      <c r="B10" s="2"/>
      <c r="C10" s="2"/>
      <c r="D10" s="8"/>
      <c r="E10" s="8"/>
      <c r="F10" s="8"/>
    </row>
    <row r="11" spans="2:6" ht="12.75">
      <c r="B11" s="2"/>
      <c r="C11" s="2"/>
      <c r="D11" s="8"/>
      <c r="E11" s="8"/>
      <c r="F11" s="8"/>
    </row>
  </sheetData>
  <sheetProtection/>
  <hyperlinks>
    <hyperlink ref="E9" location="'Շեղում'!C20" display="'Շեղում'!C2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tnarine</dc:creator>
  <cp:keywords/>
  <dc:description/>
  <cp:lastModifiedBy>Admin</cp:lastModifiedBy>
  <cp:lastPrinted>2019-04-22T10:05:07Z</cp:lastPrinted>
  <dcterms:created xsi:type="dcterms:W3CDTF">2012-10-12T11:29:17Z</dcterms:created>
  <dcterms:modified xsi:type="dcterms:W3CDTF">2020-01-24T09:17:37Z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