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Շեղու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<sst xmlns="http://schemas.openxmlformats.org/spreadsheetml/2006/main" count="176" uniqueCount="142">
  <si>
    <t>ՊՈԱԿ­ի անվանումը</t>
  </si>
  <si>
    <t>Ը Ն Դ Ա Մ Ե Ն Ը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</si>
  <si>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</si>
  <si>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</si>
  <si>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</si>
  <si>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</si>
  <si>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</si>
  <si>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</si>
  <si>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</si>
  <si>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</si>
  <si>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</si>
  <si>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</si>
  <si>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</si>
  <si>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</si>
  <si>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</si>
  <si>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</si>
  <si>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</si>
  <si>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</si>
  <si>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</si>
  <si>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</si>
  <si>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</si>
  <si>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</si>
  <si>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         ՎԵՐԱԲԵՐՅԱԼ ԾՐԱԳՐԱՅԻՆ ԵՎ ՓԱՍՏԱՑԻ ՑՈՒՑԱՆԻՇՆԵՐԻ ՇԵՂՈՒՄՆԵՐԻ ՄԱՍԻՆ</t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</si>
  <si>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</si>
  <si>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</si>
  <si>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</si>
  <si>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քաղաք  Արտաշատի    թիվ 1  հիմնական  դպրոց   ՊՈԱԿ</t>
  </si>
  <si>
    <t>քաղաք Արտաշատի    թիվ 2    հիմնական  դպրոց   ՊՈԱԿ</t>
  </si>
  <si>
    <t>քաղաք Արտաշատի    թիվ 3   հիմնական  դպրոց   ՊՈԱԿ</t>
  </si>
  <si>
    <t xml:space="preserve"> Ազատավանի  միջնակարգ  դպրոց  ՊՈԱԿ</t>
  </si>
  <si>
    <t xml:space="preserve"> Այգեզարդի  միջնակարգ  դպրոց   ՊՈԱԿ</t>
  </si>
  <si>
    <t xml:space="preserve"> Բաղրամյանի միջնակարգ  դպրոց   ՊՈԱԿ</t>
  </si>
  <si>
    <t xml:space="preserve"> Մասիսի  միջնակարգ  դպրոց   ՊՈԱԿ</t>
  </si>
  <si>
    <t xml:space="preserve"> Մխչյանի  միջնակարգ  դպրոց   ՊՈԱԿ</t>
  </si>
  <si>
    <t xml:space="preserve"> Նորաշենի  միջնակարգ  դպրոց   ՊՈԱԿ</t>
  </si>
  <si>
    <t xml:space="preserve"> Շահումյանի  միջնակարգ  դպրոց   ՊՈԱԿ</t>
  </si>
  <si>
    <t xml:space="preserve"> Վերին  Արտաշատի  միջնակարգ  դպրոց   ՊՈԱԿ</t>
  </si>
  <si>
    <t xml:space="preserve"> Քաղցրաշենի  միջնակարգ  դպրոց   ՊՈԱԿ</t>
  </si>
  <si>
    <t>քաղաք  Արարատի թիվ 1  հիմնական  դպրոց   ՊՈԱԿ</t>
  </si>
  <si>
    <t>քաղաք  Արարատի թիվ 2  հիմնական  դպրոց   ՊՈԱԿ</t>
  </si>
  <si>
    <t>քաղաք   Արարատի թիվ 3 հիմնական  դպրոց   ՊՈԱԿ</t>
  </si>
  <si>
    <t>քաղաք  Արարատի թիվ 4  հիմնական  դպրոց   ՊՈԱԿ</t>
  </si>
  <si>
    <t>քաղաք  Արարատի թիվ 5  միջնակարգ  դպրոց   ՊՈԱԿ</t>
  </si>
  <si>
    <t xml:space="preserve"> Այգավանի   միջնակարգ  դպրոց  ՊՈԱԿ</t>
  </si>
  <si>
    <t xml:space="preserve"> Ավշարի  միջնակարգ  դպրոց   ՊՈԱԿ</t>
  </si>
  <si>
    <t>գյուղ  Արարատի  թիվ 1   միջնակարգ  դպրոց  ՊՈԱԿ</t>
  </si>
  <si>
    <t>գյուղ  Արարատի  թիվ 3   միջնակարգ  դպրոց  ՊՈԱԿ</t>
  </si>
  <si>
    <t xml:space="preserve"> Ոսկետափի թիվ 1 հիմնական  դպրոց   ՊՈԱԿ</t>
  </si>
  <si>
    <t>քաղաք  Վեդի   թիվ 1   հիմնական  դպրոց   ՊՈԱԿ</t>
  </si>
  <si>
    <t>քաղաք  Վեդի   թիվ 2   հիմնական  դպրոց   ՊՈԱԿ</t>
  </si>
  <si>
    <t xml:space="preserve"> Տափերականի   միջնակարգ  դպրոց  ՊՈԱԿ</t>
  </si>
  <si>
    <t xml:space="preserve"> Ուրծաձորի   միջնակարգ  դպրոց  ՊՈԱԿ</t>
  </si>
  <si>
    <t xml:space="preserve"> Փոքր Վեդի   միջնակարգ  դպրոց  ՊՈԱԿ</t>
  </si>
  <si>
    <t>քաղաք  Մասիսի   թիվ 1  հիմնական  դպրոց  ՊՈԱԿ</t>
  </si>
  <si>
    <t>քաղաք  Մասիսի   թիվ 2 հիմնական  դպրոց  ՊՈԱԿ</t>
  </si>
  <si>
    <t>քաղաք  Մասիսի   թիվ 3  հիմնական  դպրոց  ՊՈԱԿ</t>
  </si>
  <si>
    <t>քաղաք  Մասիսի   թիվ 4  հիմնական  դպրոց  ՊՈԱԿ</t>
  </si>
  <si>
    <t>քաղաք  Մասիսի   թիվ 6  հիմնական  դպրոց   ՊՈԱԿ</t>
  </si>
  <si>
    <t xml:space="preserve"> Այնթափի   թիվ 1   միջնակարգ  դպրոց  ՊՈԱԿ</t>
  </si>
  <si>
    <t xml:space="preserve"> Այնթափի   թիվ 2   միջնակարգ  դպրոց  ՊՈԱԿ</t>
  </si>
  <si>
    <t xml:space="preserve"> Հովտաշատի   միջնակարգ  դպրոց  ՊՈԱԿ</t>
  </si>
  <si>
    <t xml:space="preserve"> Մարմարաշենի   միջնակարգ  դպրոց  ՊՈԱԿ</t>
  </si>
  <si>
    <t xml:space="preserve"> Նոր Խարբերդի  թիվ 1   միջնակարգ  դպրոց  ՊՈԱԿ</t>
  </si>
  <si>
    <t xml:space="preserve"> Նոր Խարբերդի  թիվ 2   միջնակարգ  դպրոց  ՊՈԱԿ</t>
  </si>
  <si>
    <t xml:space="preserve"> Աբովյանի     միջնակարգ  դպրոց  ՊՈԱԿ</t>
  </si>
  <si>
    <t xml:space="preserve"> Արևշատի   միջնակարգ  դպրոց  ՊՈԱԿ</t>
  </si>
  <si>
    <t xml:space="preserve"> Արաքսավանի   միջնակարգ  դպրոց  ՊՈԱԿ</t>
  </si>
  <si>
    <t xml:space="preserve"> Այգեստանի  միջնակարգ  դպրոց  ՊՈԱԿ</t>
  </si>
  <si>
    <t xml:space="preserve"> Այգեպատի   միջնակարգ  դպրոց  ՊՈԱԿ</t>
  </si>
  <si>
    <t xml:space="preserve"> Բարձրաշենի   միջնակարգ  դպրոց  ՊՈԱԿ</t>
  </si>
  <si>
    <t xml:space="preserve"> Բերդիկի   միջնակարգ  դպրոց  ՊՈԱԿ</t>
  </si>
  <si>
    <t xml:space="preserve"> Բյուրավանի   միջնակարգ  դպրոց  ՊՈԱԿ</t>
  </si>
  <si>
    <t xml:space="preserve"> Գետազատի   միջնակարգ  դպրոց  ՊՈԱԿ</t>
  </si>
  <si>
    <t xml:space="preserve"> Դալարի   միջնակարգ  դպրոց  ՊՈԱԿ</t>
  </si>
  <si>
    <t xml:space="preserve"> Դեղձուտի   միջնակարգ  դպրոց  ՊՈԱԿ</t>
  </si>
  <si>
    <t xml:space="preserve"> Դիմիտրովի   միջնակարգ  դպրոց  ՊՈԱԿ</t>
  </si>
  <si>
    <t xml:space="preserve"> Լանջազատի   միջնակարգ  դպրոց  ՊՈԱԿ</t>
  </si>
  <si>
    <t xml:space="preserve"> Կանաչուտի   միջնակարգ  դպրոց  ՊՈԱԿ</t>
  </si>
  <si>
    <t xml:space="preserve"> Հովտաշենի  միջնակարգ  դպրոց  ՊՈԱԿ</t>
  </si>
  <si>
    <t xml:space="preserve"> Հնաբերդի   միջնակարգ  դպրոց  ՊՈԱԿ</t>
  </si>
  <si>
    <t xml:space="preserve"> Մրգավետի   միջնակարգ  դպրոց  ՊՈԱԿ</t>
  </si>
  <si>
    <t xml:space="preserve"> Մրգավանի  միջնակարգ  դպրոց  ՊՈԱԿ</t>
  </si>
  <si>
    <t xml:space="preserve"> Դվինի   միջնակարգ  դպրոց  ՊՈԱԿ</t>
  </si>
  <si>
    <t xml:space="preserve">  Նարեկի   միջնակարգ  դպրոց  ՊՈԱԿ</t>
  </si>
  <si>
    <t xml:space="preserve"> Նշավանի   միջնակարգ  դպրոց  ՊՈԱԿ</t>
  </si>
  <si>
    <t xml:space="preserve"> Ոստանի   միջնակարգ  դպրոց  ՊՈԱԿ</t>
  </si>
  <si>
    <t xml:space="preserve"> Ջրաշենի   միջնակարգ  դպրոց  ՊՈԱԿ</t>
  </si>
  <si>
    <t xml:space="preserve"> Վարդաշենի   միջնակարգ  դպրոց  ՊՈԱԿ</t>
  </si>
  <si>
    <t xml:space="preserve"> Վերին Դվինի   միջնակարգ  դպրոց  ՊՈԱԿ</t>
  </si>
  <si>
    <t xml:space="preserve"> Արալեզի   միջնակարգ  դպրոց  ՊՈԱԿ</t>
  </si>
  <si>
    <t xml:space="preserve"> Արմաշի  միջնակարգ  դպրոց  ՊՈԱԿ  </t>
  </si>
  <si>
    <t xml:space="preserve"> Գոռավանի   միջնակարգ  դպրոց  ՊՈԱԿ</t>
  </si>
  <si>
    <t xml:space="preserve"> Եղեգնավանի   միջնակարգ  դպրոց  ՊՈԱԿ </t>
  </si>
  <si>
    <t xml:space="preserve"> Երասխի  միջնակարգ  դպրոց  ՊՈԱԿ  </t>
  </si>
  <si>
    <t xml:space="preserve"> Զանգակատան   միջնակարգ  դպրոց  ՊՈԱԿ  </t>
  </si>
  <si>
    <t xml:space="preserve"> Լանջառի  հիմնական  դպրոց  ՊՈԱԿ  </t>
  </si>
  <si>
    <t xml:space="preserve"> Լուսաշողի   միջնակարգ  դպրոց  ՊՈԱԿ  </t>
  </si>
  <si>
    <t xml:space="preserve"> Լուսառատի  միջնակարգ  դպրոց  ՊՈԱԿ  </t>
  </si>
  <si>
    <t xml:space="preserve"> Նոյակերտի    միջնակարգ  դպրոց  ՊՈԱԿ</t>
  </si>
  <si>
    <t xml:space="preserve"> Նոր Կյանքի   միջնակարգ  դպրոց  ՊՈԱԿ</t>
  </si>
  <si>
    <t xml:space="preserve"> Նոր ուղի    միջնակարգ  դպրոց  ՊՈԱԿ</t>
  </si>
  <si>
    <t xml:space="preserve"> Շաղափի  միջնակարգ  դպրոց  ՊՈԱԿ</t>
  </si>
  <si>
    <t xml:space="preserve"> Սուրենավանի   միջնակարգ  դպրոց  ՊՈԱԿ</t>
  </si>
  <si>
    <t xml:space="preserve"> Սիսավանի    միջնակարգ  դպրոց  ՊՈԱԿ</t>
  </si>
  <si>
    <t xml:space="preserve"> Վանաշենի    միջնակարգ  դպրոց  ՊՈԱԿ</t>
  </si>
  <si>
    <t xml:space="preserve"> Դաշտաքարի    միջնակարգ  դպրոց  ՊՈԱԿ</t>
  </si>
  <si>
    <t xml:space="preserve"> Արգավանդի   միջնակարգ  դպրոց  ՊՈԱԿ</t>
  </si>
  <si>
    <t xml:space="preserve"> Արբաթի  միջնակարգ  դպրոց  ՊՈԱԿ</t>
  </si>
  <si>
    <t xml:space="preserve"> Արևաբույրի   միջնակարգ  դպրոց  ՊՈԱԿ</t>
  </si>
  <si>
    <t xml:space="preserve"> Գեղանիստի   միջնակարգ  դպրոց  ՊՈԱԿ</t>
  </si>
  <si>
    <t xml:space="preserve"> Դաշտավանի   միջնակարգ  դպրոց  ՊՈԱԿ</t>
  </si>
  <si>
    <t xml:space="preserve"> Դարբնիկի  միջնակարգ  դպրոց  ՊՈԱԿ</t>
  </si>
  <si>
    <t xml:space="preserve"> Դարակերտի   միջնակարգ  դպրոց  ՊՈԱԿ</t>
  </si>
  <si>
    <t xml:space="preserve"> Զորակի   միջնակարգ  դպրոց  ՊՈԱԿ</t>
  </si>
  <si>
    <t xml:space="preserve"> Խաչփառի    միջնակարգ  դպրոց  ՊՈԱԿ</t>
  </si>
  <si>
    <t xml:space="preserve"> Հայանիստի   միջնակարգ  դպրոց  ՊՈԱԿ</t>
  </si>
  <si>
    <t xml:space="preserve"> Ղուկասավանի   միջնակարգ  դպրոց  ՊՈԱԿ</t>
  </si>
  <si>
    <t xml:space="preserve"> Նորամարգի   միջնակարգ  դպրոց  ՊՈԱԿ</t>
  </si>
  <si>
    <t xml:space="preserve"> Նորաբացի   միջնակարգ  դպրոց  ՊՈԱԿ</t>
  </si>
  <si>
    <t xml:space="preserve"> Նոր Կյուրիի   միջնակարգ  դպրոց  ՊՈԱԿ</t>
  </si>
  <si>
    <t xml:space="preserve"> Նիզամի   միջնակարգ  դպրոց  ՊՈԱԿ</t>
  </si>
  <si>
    <t xml:space="preserve"> Ջրահովիտի   միջնակարգ  դպրոց  ՊՈԱԿ</t>
  </si>
  <si>
    <t xml:space="preserve"> Ռանչպարի   միջնակարգ  դպրոց  ՊՈԱԿ  </t>
  </si>
  <si>
    <t xml:space="preserve"> Սայաթ- Նովայի   միջնակարգ  դպրոց  ՊՈԱԿ</t>
  </si>
  <si>
    <t xml:space="preserve"> Սիսի   միջնակարգ  դպրոց  ՊՈԱԿ</t>
  </si>
  <si>
    <t xml:space="preserve"> Դիտակի   միջնակարգ  դպրոց  ՊՈԱԿ</t>
  </si>
  <si>
    <t xml:space="preserve"> Պարույր Սևակի  միջնակարգ  դպրոց  ՊՈԱԿ  </t>
  </si>
  <si>
    <t xml:space="preserve"> Սիփանիկի  հիմնական  դպրոց   ՊՈԱԿ</t>
  </si>
  <si>
    <t xml:space="preserve"> Ազատաշենի հիմնական  դպրոց   ՊՈԱԿ</t>
  </si>
  <si>
    <t xml:space="preserve"> Տիգրանաշենի  հիմնական  դպրոց   ՊՈԱԿ  </t>
  </si>
  <si>
    <t xml:space="preserve">                            ՊԵՏԱԿԱՆ ՈՉ ԱՌԵՎՏՐԱՅԻՆ ԿԱԶՄԱԿԵՐՊՈՒԹՅՈՒՆՆԵՐԻ ՖԻՆԱՆՍԱՏՆՏԵՍԱԿԱՆ ԳՈՐԾՈՒՆԵՈՒԹՅԱՆ</t>
  </si>
  <si>
    <t>քաղաք Արտաշատի    թիվ 4    հիմնական  դպրոց   ՊՈԱԿ</t>
  </si>
  <si>
    <t>գյուղ  Արարատի  թիվ 2  միջնակարգ  դպրոց   ՊՈԱԿ</t>
  </si>
  <si>
    <t>քաղաք Արտաշատի    թիվ 5   հիմնական  դպրոց   ՊՈԱԿ</t>
  </si>
  <si>
    <t>ԲՅՈՒՋԵՆԵՐԻՑ   ՍՏԱՑՎՈՂ ԴՐԱՄԱՇՆՈՐՀՆԵՐ</t>
  </si>
  <si>
    <t>ԱՅԼ ԴՐԱՄԱՇՆՈՐՀՆԵՐ</t>
  </si>
  <si>
    <t xml:space="preserve">                                                                                          (ՕՐԻՆԱԿԵԼԻ ՁԵՎ)</t>
  </si>
  <si>
    <t>ԴՐԱՄԱՇՆՈՐՀՆԵՐ ԵՎ ԱՅԼ ՏՐԱՆՍՖԵՐՏՆԵՐ  4657</t>
  </si>
  <si>
    <t xml:space="preserve">   (01. 01. 2020  թ. --  01.10.2020 թ. ժամանակահատվածի համար)</t>
  </si>
  <si>
    <t>Դպրոցներ</t>
  </si>
  <si>
    <t xml:space="preserve">Պետական ոչ առևտրային կազմակերպության անվանումը    </t>
  </si>
  <si>
    <t>Պետական կառավարման լիազորված մարմնի անվանումը      Արարատի մարզպետարան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</si>
</sst>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\ _դ_ր_._-;\-* #,##0.0\ _դ_ր_._-;_-* &quot;-&quot;??\ _դ_ր_._-;_-@_-"/>
    <numFmt numFmtId="187" formatCode="0.000000000000"/>
    <numFmt numFmtId="188" formatCode="dd/mm/yyyy\ hh:mm"/>
    <numFmt numFmtId="189" formatCode="0.00000"/>
    <numFmt numFmtId="190" formatCode="0.000000"/>
    <numFmt numFmtId="191" formatCode="0.0000000"/>
    <numFmt numFmtId="192" formatCode="0.0000"/>
    <numFmt numFmtId="193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1"/>
      <name val="GHEA Grapalat"/>
      <family val="3"/>
    </font>
    <font>
      <i/>
      <sz val="9"/>
      <name val="GHEA Grapalat"/>
      <family val="3"/>
    </font>
    <font>
      <sz val="12"/>
      <name val="Arial Armenian"/>
      <family val="2"/>
    </font>
    <font>
      <b/>
      <i/>
      <sz val="11"/>
      <name val="GHEA Grapalat"/>
      <family val="3"/>
    </font>
    <font>
      <sz val="11"/>
      <color indexed="10"/>
      <name val="GHEA Grapalat"/>
      <family val="3"/>
    </font>
    <font>
      <b/>
      <sz val="9"/>
      <name val="GHEA Grapalat"/>
      <family val="3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180" fontId="10" fillId="0" borderId="11" xfId="0" applyNumberFormat="1" applyFont="1" applyFill="1" applyBorder="1" applyAlignment="1">
      <alignment vertical="center" wrapText="1"/>
    </xf>
    <xf numFmtId="0" fontId="3" fillId="32" borderId="11" xfId="0" applyFont="1" applyFill="1" applyBorder="1" applyAlignment="1">
      <alignment/>
    </xf>
    <xf numFmtId="0" fontId="3" fillId="32" borderId="11" xfId="0" applyNumberFormat="1" applyFont="1" applyFill="1" applyBorder="1" applyAlignment="1">
      <alignment horizontal="left" wrapText="1"/>
    </xf>
    <xf numFmtId="180" fontId="3" fillId="32" borderId="11" xfId="0" applyNumberFormat="1" applyFont="1" applyFill="1" applyBorder="1" applyAlignment="1">
      <alignment/>
    </xf>
    <xf numFmtId="180" fontId="7" fillId="32" borderId="11" xfId="0" applyNumberFormat="1" applyFont="1" applyFill="1" applyBorder="1" applyAlignment="1">
      <alignment vertical="center"/>
    </xf>
    <xf numFmtId="180" fontId="7" fillId="32" borderId="11" xfId="0" applyNumberFormat="1" applyFont="1" applyFill="1" applyBorder="1" applyAlignment="1">
      <alignment vertical="center" wrapText="1"/>
    </xf>
    <xf numFmtId="180" fontId="7" fillId="32" borderId="11" xfId="0" applyNumberFormat="1" applyFont="1" applyFill="1" applyBorder="1" applyAlignment="1">
      <alignment/>
    </xf>
    <xf numFmtId="180" fontId="3" fillId="32" borderId="11" xfId="53" applyNumberFormat="1" applyFont="1" applyFill="1" applyBorder="1" applyAlignment="1">
      <alignment/>
      <protection/>
    </xf>
    <xf numFmtId="180" fontId="3" fillId="32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180" fontId="3" fillId="32" borderId="11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11" xfId="0" applyNumberFormat="1" applyFont="1" applyFill="1" applyBorder="1" applyAlignment="1" applyProtection="1">
      <alignment horizontal="left" wrapText="1"/>
      <protection locked="0"/>
    </xf>
    <xf numFmtId="180" fontId="3" fillId="32" borderId="12" xfId="0" applyNumberFormat="1" applyFont="1" applyFill="1" applyBorder="1" applyAlignment="1" applyProtection="1">
      <alignment horizontal="center" vertical="center"/>
      <protection/>
    </xf>
    <xf numFmtId="180" fontId="7" fillId="32" borderId="11" xfId="0" applyNumberFormat="1" applyFont="1" applyFill="1" applyBorder="1" applyAlignment="1" applyProtection="1">
      <alignment vertical="center" wrapText="1"/>
      <protection locked="0"/>
    </xf>
    <xf numFmtId="180" fontId="3" fillId="32" borderId="13" xfId="0" applyNumberFormat="1" applyFont="1" applyFill="1" applyBorder="1" applyAlignment="1" applyProtection="1">
      <alignment horizontal="center" vertical="center"/>
      <protection/>
    </xf>
    <xf numFmtId="180" fontId="3" fillId="32" borderId="14" xfId="0" applyNumberFormat="1" applyFont="1" applyFill="1" applyBorder="1" applyAlignment="1">
      <alignment horizontal="center" vertical="center"/>
    </xf>
    <xf numFmtId="180" fontId="3" fillId="32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/>
    </xf>
    <xf numFmtId="193" fontId="9" fillId="0" borderId="11" xfId="61" applyNumberFormat="1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104-N_DzeverArtashat%202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Դրամ.հոսք2"/>
      <sheetName val="Դրամ. հոսքեր"/>
      <sheetName val="Շեղում"/>
      <sheetName val="Ծրագիր"/>
      <sheetName val="նպատ. և ֆին."/>
      <sheetName val="2014"/>
      <sheetName val="Лист1"/>
      <sheetName val="Лист2"/>
    </sheetNames>
    <sheetDataSet>
      <sheetData sheetId="3">
        <row r="20">
          <cell r="C2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8"/>
  <sheetViews>
    <sheetView tabSelected="1" zoomScalePageLayoutView="0" workbookViewId="0" topLeftCell="AB118">
      <selection activeCell="D28" sqref="D28"/>
    </sheetView>
  </sheetViews>
  <sheetFormatPr defaultColWidth="9.140625" defaultRowHeight="12.75"/>
  <cols>
    <col min="1" max="1" width="6.421875" style="3" customWidth="1"/>
    <col min="2" max="2" width="58.421875" style="3" customWidth="1"/>
    <col min="3" max="3" width="16.140625" style="3" customWidth="1"/>
    <col min="4" max="4" width="16.421875" style="3" customWidth="1"/>
    <col min="5" max="5" width="13.28125" style="3" customWidth="1"/>
    <col min="6" max="6" width="10.8515625" style="3" customWidth="1"/>
    <col min="7" max="8" width="13.421875" style="3" customWidth="1"/>
    <col min="9" max="9" width="14.28125" style="3" customWidth="1"/>
    <col min="10" max="10" width="14.421875" style="3" customWidth="1"/>
    <col min="11" max="11" width="12.140625" style="3" customWidth="1"/>
    <col min="12" max="12" width="13.140625" style="3" customWidth="1"/>
    <col min="13" max="13" width="12.8515625" style="3" customWidth="1"/>
    <col min="14" max="14" width="11.140625" style="3" customWidth="1"/>
    <col min="15" max="18" width="12.421875" style="3" customWidth="1"/>
    <col min="19" max="19" width="15.28125" style="3" customWidth="1"/>
    <col min="20" max="20" width="15.421875" style="3" customWidth="1"/>
    <col min="21" max="21" width="12.421875" style="3" customWidth="1"/>
    <col min="22" max="22" width="11.8515625" style="3" customWidth="1"/>
    <col min="23" max="23" width="14.421875" style="3" customWidth="1"/>
    <col min="24" max="24" width="11.57421875" style="3" customWidth="1"/>
    <col min="25" max="25" width="16.57421875" style="3" customWidth="1"/>
    <col min="26" max="26" width="13.421875" style="3" customWidth="1"/>
    <col min="27" max="27" width="13.57421875" style="3" customWidth="1"/>
    <col min="28" max="28" width="14.57421875" style="3" customWidth="1"/>
    <col min="29" max="29" width="13.421875" style="3" customWidth="1"/>
    <col min="30" max="30" width="12.140625" style="3" customWidth="1"/>
    <col min="31" max="31" width="12.8515625" style="3" customWidth="1"/>
    <col min="32" max="32" width="12.7109375" style="3" customWidth="1"/>
    <col min="33" max="33" width="14.57421875" style="3" customWidth="1"/>
    <col min="34" max="35" width="14.00390625" style="3" customWidth="1"/>
    <col min="36" max="36" width="13.00390625" style="3" customWidth="1"/>
    <col min="37" max="39" width="14.140625" style="3" customWidth="1"/>
    <col min="40" max="40" width="15.421875" style="3" customWidth="1"/>
    <col min="41" max="16384" width="9.140625" style="3" customWidth="1"/>
  </cols>
  <sheetData>
    <row r="1" spans="7:10" ht="12" customHeight="1">
      <c r="G1" s="33"/>
      <c r="H1" s="33"/>
      <c r="I1" s="33"/>
      <c r="J1" s="34" t="s">
        <v>20</v>
      </c>
    </row>
    <row r="2" spans="7:10" ht="12" customHeight="1">
      <c r="G2" s="33"/>
      <c r="H2" s="33"/>
      <c r="I2" s="33"/>
      <c r="J2" s="34" t="s">
        <v>15</v>
      </c>
    </row>
    <row r="3" spans="7:10" ht="12" customHeight="1">
      <c r="G3" s="33"/>
      <c r="H3" s="33"/>
      <c r="I3" s="33"/>
      <c r="J3" s="34" t="s">
        <v>11</v>
      </c>
    </row>
    <row r="4" spans="7:10" ht="12" customHeight="1">
      <c r="G4" s="33"/>
      <c r="H4" s="33"/>
      <c r="I4" s="33"/>
      <c r="J4" s="34" t="s">
        <v>12</v>
      </c>
    </row>
    <row r="5" spans="7:29" ht="12" customHeight="1">
      <c r="G5" s="33"/>
      <c r="H5" s="33"/>
      <c r="I5" s="33"/>
      <c r="J5" s="34" t="s">
        <v>25</v>
      </c>
      <c r="N5" s="4"/>
      <c r="O5" s="4"/>
      <c r="P5" s="4"/>
      <c r="Q5" s="4"/>
      <c r="R5" s="4"/>
      <c r="T5" s="4"/>
      <c r="U5" s="4"/>
      <c r="W5" s="4"/>
      <c r="X5" s="4"/>
      <c r="Y5" s="4"/>
      <c r="AB5" s="4"/>
      <c r="AC5" s="4"/>
    </row>
    <row r="7" spans="3:22" ht="13.5" customHeight="1">
      <c r="C7" s="5"/>
      <c r="D7" s="5" t="s">
        <v>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ht="15.75" customHeight="1">
      <c r="B8" s="5" t="s">
        <v>130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</row>
    <row r="9" spans="2:22" ht="15.75" customHeight="1">
      <c r="B9" s="5"/>
      <c r="C9" s="5" t="s">
        <v>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7"/>
      <c r="V9" s="7"/>
    </row>
    <row r="10" spans="3:25" ht="15.75" customHeight="1">
      <c r="C10" s="5" t="s">
        <v>136</v>
      </c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2" ht="15.75" customHeight="1">
      <c r="B11" s="6"/>
      <c r="C11" s="6"/>
      <c r="D11" s="1" t="s">
        <v>138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</row>
    <row r="12" spans="2:22" ht="15.75" customHeight="1">
      <c r="B12" s="6"/>
      <c r="C12" s="6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2:22" ht="15" customHeight="1">
      <c r="B13" s="9" t="s">
        <v>141</v>
      </c>
      <c r="C13" s="50"/>
      <c r="D13" s="3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12.75" customHeight="1">
      <c r="B14" s="9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32" ht="29.25" customHeight="1">
      <c r="B15" s="10" t="s">
        <v>140</v>
      </c>
      <c r="C15" s="6" t="s">
        <v>139</v>
      </c>
      <c r="D15" s="6"/>
      <c r="G15" s="11"/>
      <c r="I15" s="11"/>
      <c r="L15" s="11"/>
      <c r="AA15" s="11"/>
      <c r="AB15" s="11"/>
      <c r="AD15" s="11"/>
      <c r="AF15" s="11"/>
    </row>
    <row r="16" spans="2:35" ht="18" customHeight="1" thickBot="1">
      <c r="B16" s="10"/>
      <c r="C16" s="6"/>
      <c r="D16" s="6"/>
      <c r="G16" s="11"/>
      <c r="J16" s="12" t="s">
        <v>14</v>
      </c>
      <c r="Q16" s="11"/>
      <c r="AC16" s="11"/>
      <c r="AD16" s="11"/>
      <c r="AI16" s="11"/>
    </row>
    <row r="17" spans="1:40" ht="34.5" customHeight="1" thickBot="1">
      <c r="A17" s="64"/>
      <c r="B17" s="68" t="s">
        <v>0</v>
      </c>
      <c r="C17" s="70" t="s">
        <v>18</v>
      </c>
      <c r="D17" s="70" t="s">
        <v>9</v>
      </c>
      <c r="E17" s="71"/>
      <c r="F17" s="72"/>
      <c r="G17" s="80" t="s">
        <v>13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5" t="s">
        <v>10</v>
      </c>
      <c r="Z17" s="55"/>
      <c r="AA17" s="55"/>
      <c r="AB17" s="57" t="s">
        <v>13</v>
      </c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59" t="s">
        <v>18</v>
      </c>
    </row>
    <row r="18" spans="1:40" s="33" customFormat="1" ht="61.5" customHeight="1" thickBot="1">
      <c r="A18" s="65"/>
      <c r="B18" s="69"/>
      <c r="C18" s="76"/>
      <c r="D18" s="73"/>
      <c r="E18" s="74"/>
      <c r="F18" s="75"/>
      <c r="G18" s="67" t="s">
        <v>16</v>
      </c>
      <c r="H18" s="62"/>
      <c r="I18" s="62"/>
      <c r="J18" s="62" t="s">
        <v>17</v>
      </c>
      <c r="K18" s="62"/>
      <c r="L18" s="62"/>
      <c r="M18" s="62" t="s">
        <v>134</v>
      </c>
      <c r="N18" s="62"/>
      <c r="O18" s="62"/>
      <c r="P18" s="77" t="s">
        <v>135</v>
      </c>
      <c r="Q18" s="78"/>
      <c r="R18" s="79"/>
      <c r="S18" s="62" t="s">
        <v>2</v>
      </c>
      <c r="T18" s="62"/>
      <c r="U18" s="62"/>
      <c r="V18" s="62" t="s">
        <v>3</v>
      </c>
      <c r="W18" s="62"/>
      <c r="X18" s="62"/>
      <c r="Y18" s="56"/>
      <c r="Z18" s="56"/>
      <c r="AA18" s="56"/>
      <c r="AB18" s="54" t="s">
        <v>5</v>
      </c>
      <c r="AC18" s="54"/>
      <c r="AD18" s="54"/>
      <c r="AE18" s="54" t="s">
        <v>6</v>
      </c>
      <c r="AF18" s="54"/>
      <c r="AG18" s="54"/>
      <c r="AH18" s="54" t="s">
        <v>137</v>
      </c>
      <c r="AI18" s="54"/>
      <c r="AJ18" s="54"/>
      <c r="AK18" s="54" t="s">
        <v>7</v>
      </c>
      <c r="AL18" s="54"/>
      <c r="AM18" s="63"/>
      <c r="AN18" s="60"/>
    </row>
    <row r="19" spans="1:40" s="33" customFormat="1" ht="72" customHeight="1" thickBot="1">
      <c r="A19" s="66"/>
      <c r="B19" s="69"/>
      <c r="C19" s="76"/>
      <c r="D19" s="44" t="s">
        <v>23</v>
      </c>
      <c r="E19" s="45" t="s">
        <v>4</v>
      </c>
      <c r="F19" s="46" t="s">
        <v>8</v>
      </c>
      <c r="G19" s="47" t="s">
        <v>23</v>
      </c>
      <c r="H19" s="48" t="s">
        <v>4</v>
      </c>
      <c r="I19" s="48" t="s">
        <v>8</v>
      </c>
      <c r="J19" s="48" t="s">
        <v>23</v>
      </c>
      <c r="K19" s="48" t="s">
        <v>4</v>
      </c>
      <c r="L19" s="48" t="s">
        <v>8</v>
      </c>
      <c r="M19" s="48" t="s">
        <v>23</v>
      </c>
      <c r="N19" s="48" t="s">
        <v>4</v>
      </c>
      <c r="O19" s="48" t="s">
        <v>8</v>
      </c>
      <c r="P19" s="48" t="s">
        <v>23</v>
      </c>
      <c r="Q19" s="48" t="s">
        <v>4</v>
      </c>
      <c r="R19" s="48" t="s">
        <v>8</v>
      </c>
      <c r="S19" s="45" t="s">
        <v>23</v>
      </c>
      <c r="T19" s="45" t="s">
        <v>4</v>
      </c>
      <c r="U19" s="45" t="s">
        <v>8</v>
      </c>
      <c r="V19" s="45" t="s">
        <v>23</v>
      </c>
      <c r="W19" s="45" t="s">
        <v>4</v>
      </c>
      <c r="X19" s="45" t="s">
        <v>8</v>
      </c>
      <c r="Y19" s="45" t="s">
        <v>24</v>
      </c>
      <c r="Z19" s="45" t="s">
        <v>4</v>
      </c>
      <c r="AA19" s="45" t="s">
        <v>8</v>
      </c>
      <c r="AB19" s="2" t="s">
        <v>23</v>
      </c>
      <c r="AC19" s="2" t="s">
        <v>4</v>
      </c>
      <c r="AD19" s="2" t="s">
        <v>8</v>
      </c>
      <c r="AE19" s="2" t="s">
        <v>23</v>
      </c>
      <c r="AF19" s="2" t="s">
        <v>4</v>
      </c>
      <c r="AG19" s="2" t="s">
        <v>8</v>
      </c>
      <c r="AH19" s="2" t="s">
        <v>23</v>
      </c>
      <c r="AI19" s="2" t="s">
        <v>4</v>
      </c>
      <c r="AJ19" s="2" t="s">
        <v>8</v>
      </c>
      <c r="AK19" s="2" t="s">
        <v>23</v>
      </c>
      <c r="AL19" s="2" t="s">
        <v>4</v>
      </c>
      <c r="AM19" s="49" t="s">
        <v>8</v>
      </c>
      <c r="AN19" s="61"/>
    </row>
    <row r="20" spans="1:40" s="33" customFormat="1" ht="12.75" customHeight="1">
      <c r="A20" s="36"/>
      <c r="B20" s="37">
        <v>2</v>
      </c>
      <c r="C20" s="37">
        <f>'[1]Ծրագիր'!C20</f>
        <v>3</v>
      </c>
      <c r="D20" s="38">
        <v>4</v>
      </c>
      <c r="E20" s="39">
        <v>5</v>
      </c>
      <c r="F20" s="40">
        <v>6</v>
      </c>
      <c r="G20" s="41">
        <v>7</v>
      </c>
      <c r="H20" s="42">
        <v>8</v>
      </c>
      <c r="I20" s="39">
        <v>9</v>
      </c>
      <c r="J20" s="39">
        <v>10</v>
      </c>
      <c r="K20" s="42">
        <v>11</v>
      </c>
      <c r="L20" s="39">
        <v>12</v>
      </c>
      <c r="M20" s="42">
        <v>13</v>
      </c>
      <c r="N20" s="39">
        <v>14</v>
      </c>
      <c r="O20" s="42">
        <v>15</v>
      </c>
      <c r="P20" s="39">
        <v>16</v>
      </c>
      <c r="Q20" s="42">
        <v>17</v>
      </c>
      <c r="R20" s="39">
        <v>18</v>
      </c>
      <c r="S20" s="42">
        <v>19</v>
      </c>
      <c r="T20" s="39">
        <v>20</v>
      </c>
      <c r="U20" s="42">
        <v>21</v>
      </c>
      <c r="V20" s="39">
        <v>22</v>
      </c>
      <c r="W20" s="42">
        <v>23</v>
      </c>
      <c r="X20" s="39">
        <v>24</v>
      </c>
      <c r="Y20" s="39">
        <v>25</v>
      </c>
      <c r="Z20" s="42">
        <v>26</v>
      </c>
      <c r="AA20" s="39">
        <v>27</v>
      </c>
      <c r="AB20" s="39">
        <v>28</v>
      </c>
      <c r="AC20" s="42">
        <v>29</v>
      </c>
      <c r="AD20" s="39">
        <v>30</v>
      </c>
      <c r="AE20" s="39">
        <v>31</v>
      </c>
      <c r="AF20" s="42">
        <v>32</v>
      </c>
      <c r="AG20" s="39">
        <v>33</v>
      </c>
      <c r="AH20" s="39">
        <v>34</v>
      </c>
      <c r="AI20" s="42">
        <v>35</v>
      </c>
      <c r="AJ20" s="39">
        <v>36</v>
      </c>
      <c r="AK20" s="39">
        <v>37</v>
      </c>
      <c r="AL20" s="42">
        <v>38</v>
      </c>
      <c r="AM20" s="39">
        <v>39</v>
      </c>
      <c r="AN20" s="43">
        <v>40</v>
      </c>
    </row>
    <row r="21" spans="1:40" s="24" customFormat="1" ht="22.5" customHeight="1">
      <c r="A21" s="16">
        <v>1</v>
      </c>
      <c r="B21" s="17" t="s">
        <v>26</v>
      </c>
      <c r="C21" s="18">
        <v>12088.1</v>
      </c>
      <c r="D21" s="19">
        <f aca="true" t="shared" si="0" ref="D21:D52">G21+J21+M21+P21+S21</f>
        <v>132710.6</v>
      </c>
      <c r="E21" s="20">
        <f aca="true" t="shared" si="1" ref="E21:E52">H21+K21+N21+Q21+T21+W21</f>
        <v>132710.6</v>
      </c>
      <c r="F21" s="21">
        <f aca="true" t="shared" si="2" ref="F21:F33">D21-E21</f>
        <v>0</v>
      </c>
      <c r="G21" s="22"/>
      <c r="H21" s="22"/>
      <c r="I21" s="21">
        <f aca="true" t="shared" si="3" ref="I21:I33">G21-H21</f>
        <v>0</v>
      </c>
      <c r="J21" s="18">
        <v>0</v>
      </c>
      <c r="K21" s="18">
        <v>0</v>
      </c>
      <c r="L21" s="21">
        <f aca="true" t="shared" si="4" ref="L21:L33">J21-K21</f>
        <v>0</v>
      </c>
      <c r="M21" s="16">
        <v>78.3</v>
      </c>
      <c r="N21" s="16">
        <v>78.3</v>
      </c>
      <c r="O21" s="21">
        <f aca="true" t="shared" si="5" ref="O21:O33">M21-N21</f>
        <v>0</v>
      </c>
      <c r="P21" s="18">
        <v>67.1</v>
      </c>
      <c r="Q21" s="18">
        <v>67.1</v>
      </c>
      <c r="R21" s="21">
        <f aca="true" t="shared" si="6" ref="R21:R33">P21-Q21</f>
        <v>0</v>
      </c>
      <c r="S21" s="23">
        <v>132565.2</v>
      </c>
      <c r="T21" s="23">
        <v>132565.2</v>
      </c>
      <c r="U21" s="21">
        <f>S21-T21</f>
        <v>0</v>
      </c>
      <c r="V21" s="20"/>
      <c r="W21" s="20"/>
      <c r="X21" s="21">
        <f aca="true" t="shared" si="7" ref="X21:X33">V21-W21</f>
        <v>0</v>
      </c>
      <c r="Y21" s="20">
        <f aca="true" t="shared" si="8" ref="Y21:Y52">AB21+AE21+AH21+AK21</f>
        <v>144798.7</v>
      </c>
      <c r="Z21" s="19">
        <f aca="true" t="shared" si="9" ref="Z21:Z52">AC21+AF21+AI21+AL21</f>
        <v>105952.00000000003</v>
      </c>
      <c r="AA21" s="21">
        <f aca="true" t="shared" si="10" ref="AA21:AA33">Y21-Z21</f>
        <v>38846.69999999998</v>
      </c>
      <c r="AB21" s="16">
        <v>111263.84</v>
      </c>
      <c r="AC21" s="16">
        <v>92329.94</v>
      </c>
      <c r="AD21" s="21">
        <f aca="true" t="shared" si="11" ref="AD21:AD33">AB21-AC21</f>
        <v>18933.899999999994</v>
      </c>
      <c r="AE21" s="18">
        <v>29732.360000000015</v>
      </c>
      <c r="AF21" s="18">
        <v>9992.960000000014</v>
      </c>
      <c r="AG21" s="21">
        <f aca="true" t="shared" si="12" ref="AG21:AG33">AE21-AF21</f>
        <v>19739.4</v>
      </c>
      <c r="AH21" s="19"/>
      <c r="AI21" s="20"/>
      <c r="AJ21" s="21">
        <f aca="true" t="shared" si="13" ref="AJ21:AJ33">AH21-AI21</f>
        <v>0</v>
      </c>
      <c r="AK21" s="21">
        <v>3802.5</v>
      </c>
      <c r="AL21" s="21">
        <v>3629.1</v>
      </c>
      <c r="AM21" s="21">
        <f aca="true" t="shared" si="14" ref="AM21:AM33">AK21-AL21</f>
        <v>173.4000000000001</v>
      </c>
      <c r="AN21" s="18">
        <v>38846.7</v>
      </c>
    </row>
    <row r="22" spans="1:40" s="24" customFormat="1" ht="22.5" customHeight="1">
      <c r="A22" s="16">
        <v>2</v>
      </c>
      <c r="B22" s="17" t="s">
        <v>27</v>
      </c>
      <c r="C22" s="18">
        <v>5535.3</v>
      </c>
      <c r="D22" s="19">
        <f t="shared" si="0"/>
        <v>76606.4</v>
      </c>
      <c r="E22" s="20">
        <f t="shared" si="1"/>
        <v>76606.4</v>
      </c>
      <c r="F22" s="21">
        <f t="shared" si="2"/>
        <v>0</v>
      </c>
      <c r="G22" s="22"/>
      <c r="H22" s="22"/>
      <c r="I22" s="21">
        <f t="shared" si="3"/>
        <v>0</v>
      </c>
      <c r="J22" s="18">
        <v>10</v>
      </c>
      <c r="K22" s="18">
        <v>10</v>
      </c>
      <c r="L22" s="21">
        <f t="shared" si="4"/>
        <v>0</v>
      </c>
      <c r="M22" s="25">
        <v>834.3</v>
      </c>
      <c r="N22" s="25">
        <v>834.3</v>
      </c>
      <c r="O22" s="21">
        <f t="shared" si="5"/>
        <v>0</v>
      </c>
      <c r="P22" s="18">
        <v>40.6</v>
      </c>
      <c r="Q22" s="18">
        <v>40.6</v>
      </c>
      <c r="R22" s="21">
        <f t="shared" si="6"/>
        <v>0</v>
      </c>
      <c r="S22" s="23">
        <v>75721.5</v>
      </c>
      <c r="T22" s="23">
        <v>75721.5</v>
      </c>
      <c r="U22" s="21">
        <f aca="true" t="shared" si="15" ref="U22:U45">S22-T22</f>
        <v>0</v>
      </c>
      <c r="V22" s="20"/>
      <c r="W22" s="20"/>
      <c r="X22" s="21">
        <f t="shared" si="7"/>
        <v>0</v>
      </c>
      <c r="Y22" s="20">
        <f t="shared" si="8"/>
        <v>82141.7</v>
      </c>
      <c r="Z22" s="19">
        <f t="shared" si="9"/>
        <v>65871.09999999999</v>
      </c>
      <c r="AA22" s="21">
        <f t="shared" si="10"/>
        <v>16270.600000000006</v>
      </c>
      <c r="AB22" s="16">
        <v>69963.3</v>
      </c>
      <c r="AC22" s="16">
        <v>59298.64</v>
      </c>
      <c r="AD22" s="21">
        <f t="shared" si="11"/>
        <v>10664.660000000003</v>
      </c>
      <c r="AE22" s="18">
        <v>11566.599999999991</v>
      </c>
      <c r="AF22" s="18">
        <v>6244.069999999998</v>
      </c>
      <c r="AG22" s="21">
        <f t="shared" si="12"/>
        <v>5322.529999999993</v>
      </c>
      <c r="AH22" s="19"/>
      <c r="AI22" s="20"/>
      <c r="AJ22" s="21">
        <f t="shared" si="13"/>
        <v>0</v>
      </c>
      <c r="AK22" s="21">
        <v>611.8</v>
      </c>
      <c r="AL22" s="21">
        <v>328.39</v>
      </c>
      <c r="AM22" s="21">
        <f t="shared" si="14"/>
        <v>283.40999999999997</v>
      </c>
      <c r="AN22" s="18">
        <v>16270.6</v>
      </c>
    </row>
    <row r="23" spans="1:40" s="24" customFormat="1" ht="22.5" customHeight="1">
      <c r="A23" s="16">
        <v>3</v>
      </c>
      <c r="B23" s="17" t="s">
        <v>28</v>
      </c>
      <c r="C23" s="18">
        <v>11438.2</v>
      </c>
      <c r="D23" s="19">
        <f t="shared" si="0"/>
        <v>71600.90000000001</v>
      </c>
      <c r="E23" s="20">
        <f t="shared" si="1"/>
        <v>71600.90000000001</v>
      </c>
      <c r="F23" s="21">
        <f t="shared" si="2"/>
        <v>0</v>
      </c>
      <c r="G23" s="22"/>
      <c r="H23" s="22"/>
      <c r="I23" s="21">
        <f t="shared" si="3"/>
        <v>0</v>
      </c>
      <c r="J23" s="18">
        <v>0</v>
      </c>
      <c r="K23" s="18">
        <v>0</v>
      </c>
      <c r="L23" s="21">
        <f t="shared" si="4"/>
        <v>0</v>
      </c>
      <c r="M23" s="25">
        <v>149.3</v>
      </c>
      <c r="N23" s="25">
        <v>149.3</v>
      </c>
      <c r="O23" s="21">
        <f t="shared" si="5"/>
        <v>0</v>
      </c>
      <c r="P23" s="18">
        <v>41</v>
      </c>
      <c r="Q23" s="18">
        <v>41</v>
      </c>
      <c r="R23" s="21">
        <f t="shared" si="6"/>
        <v>0</v>
      </c>
      <c r="S23" s="23">
        <v>71410.6</v>
      </c>
      <c r="T23" s="23">
        <v>71410.6</v>
      </c>
      <c r="U23" s="21">
        <f t="shared" si="15"/>
        <v>0</v>
      </c>
      <c r="V23" s="20"/>
      <c r="W23" s="20"/>
      <c r="X23" s="21">
        <f t="shared" si="7"/>
        <v>0</v>
      </c>
      <c r="Y23" s="20">
        <f t="shared" si="8"/>
        <v>83039.1</v>
      </c>
      <c r="Z23" s="19">
        <f t="shared" si="9"/>
        <v>60653.90000000001</v>
      </c>
      <c r="AA23" s="21">
        <f t="shared" si="10"/>
        <v>22385.199999999997</v>
      </c>
      <c r="AB23" s="16">
        <v>54500</v>
      </c>
      <c r="AC23" s="16">
        <v>47774.25</v>
      </c>
      <c r="AD23" s="21">
        <f t="shared" si="11"/>
        <v>6725.75</v>
      </c>
      <c r="AE23" s="18">
        <v>19213.100000000006</v>
      </c>
      <c r="AF23" s="18">
        <v>3707.650000000005</v>
      </c>
      <c r="AG23" s="21">
        <f t="shared" si="12"/>
        <v>15505.45</v>
      </c>
      <c r="AH23" s="19"/>
      <c r="AI23" s="20"/>
      <c r="AJ23" s="21">
        <f t="shared" si="13"/>
        <v>0</v>
      </c>
      <c r="AK23" s="21">
        <v>9326</v>
      </c>
      <c r="AL23" s="21">
        <v>9172</v>
      </c>
      <c r="AM23" s="21">
        <f t="shared" si="14"/>
        <v>154</v>
      </c>
      <c r="AN23" s="18">
        <v>22385.2</v>
      </c>
    </row>
    <row r="24" spans="1:40" s="24" customFormat="1" ht="22.5" customHeight="1">
      <c r="A24" s="16">
        <v>4</v>
      </c>
      <c r="B24" s="17" t="s">
        <v>131</v>
      </c>
      <c r="C24" s="18">
        <v>2539</v>
      </c>
      <c r="D24" s="19">
        <f t="shared" si="0"/>
        <v>53303.2</v>
      </c>
      <c r="E24" s="20">
        <f t="shared" si="1"/>
        <v>53303.2</v>
      </c>
      <c r="F24" s="21">
        <f t="shared" si="2"/>
        <v>0</v>
      </c>
      <c r="G24" s="22"/>
      <c r="H24" s="22"/>
      <c r="I24" s="21">
        <f t="shared" si="3"/>
        <v>0</v>
      </c>
      <c r="J24" s="18">
        <v>7</v>
      </c>
      <c r="K24" s="18">
        <v>7</v>
      </c>
      <c r="L24" s="21">
        <f t="shared" si="4"/>
        <v>0</v>
      </c>
      <c r="M24" s="16">
        <v>372.2</v>
      </c>
      <c r="N24" s="16">
        <v>372.2</v>
      </c>
      <c r="O24" s="21">
        <f t="shared" si="5"/>
        <v>0</v>
      </c>
      <c r="P24" s="18">
        <v>20.5</v>
      </c>
      <c r="Q24" s="18">
        <v>20.5</v>
      </c>
      <c r="R24" s="21">
        <f t="shared" si="6"/>
        <v>0</v>
      </c>
      <c r="S24" s="23">
        <v>52903.5</v>
      </c>
      <c r="T24" s="23">
        <v>52903.5</v>
      </c>
      <c r="U24" s="21">
        <f t="shared" si="15"/>
        <v>0</v>
      </c>
      <c r="V24" s="20"/>
      <c r="W24" s="20"/>
      <c r="X24" s="21">
        <f t="shared" si="7"/>
        <v>0</v>
      </c>
      <c r="Y24" s="20">
        <f t="shared" si="8"/>
        <v>55842.2</v>
      </c>
      <c r="Z24" s="19">
        <f t="shared" si="9"/>
        <v>44480.399999999994</v>
      </c>
      <c r="AA24" s="21">
        <f t="shared" si="10"/>
        <v>11361.800000000003</v>
      </c>
      <c r="AB24" s="16">
        <v>46291.68</v>
      </c>
      <c r="AC24" s="16">
        <v>40250.78</v>
      </c>
      <c r="AD24" s="21">
        <f t="shared" si="11"/>
        <v>6040.9000000000015</v>
      </c>
      <c r="AE24" s="18">
        <v>9320.419999999998</v>
      </c>
      <c r="AF24" s="18">
        <v>4026.8499999999985</v>
      </c>
      <c r="AG24" s="21">
        <f t="shared" si="12"/>
        <v>5293.57</v>
      </c>
      <c r="AH24" s="19"/>
      <c r="AI24" s="20"/>
      <c r="AJ24" s="21">
        <f t="shared" si="13"/>
        <v>0</v>
      </c>
      <c r="AK24" s="21">
        <v>230.1</v>
      </c>
      <c r="AL24" s="21">
        <v>202.77</v>
      </c>
      <c r="AM24" s="21">
        <f t="shared" si="14"/>
        <v>27.329999999999984</v>
      </c>
      <c r="AN24" s="18">
        <v>11361.8</v>
      </c>
    </row>
    <row r="25" spans="1:40" s="24" customFormat="1" ht="22.5" customHeight="1">
      <c r="A25" s="16">
        <v>5</v>
      </c>
      <c r="B25" s="17" t="s">
        <v>133</v>
      </c>
      <c r="C25" s="18">
        <v>6935.8</v>
      </c>
      <c r="D25" s="19">
        <f t="shared" si="0"/>
        <v>102061</v>
      </c>
      <c r="E25" s="20">
        <f t="shared" si="1"/>
        <v>102061</v>
      </c>
      <c r="F25" s="21">
        <f t="shared" si="2"/>
        <v>0</v>
      </c>
      <c r="G25" s="22"/>
      <c r="H25" s="22"/>
      <c r="I25" s="21">
        <f t="shared" si="3"/>
        <v>0</v>
      </c>
      <c r="J25" s="18">
        <v>15</v>
      </c>
      <c r="K25" s="18">
        <v>15</v>
      </c>
      <c r="L25" s="21">
        <f t="shared" si="4"/>
        <v>0</v>
      </c>
      <c r="M25" s="16">
        <v>234.8</v>
      </c>
      <c r="N25" s="16">
        <v>234.8</v>
      </c>
      <c r="O25" s="21">
        <f t="shared" si="5"/>
        <v>0</v>
      </c>
      <c r="P25" s="18">
        <v>31.6</v>
      </c>
      <c r="Q25" s="18">
        <v>31.6</v>
      </c>
      <c r="R25" s="21">
        <f t="shared" si="6"/>
        <v>0</v>
      </c>
      <c r="S25" s="23">
        <v>101779.6</v>
      </c>
      <c r="T25" s="23">
        <v>101779.6</v>
      </c>
      <c r="U25" s="21">
        <f t="shared" si="15"/>
        <v>0</v>
      </c>
      <c r="V25" s="20"/>
      <c r="W25" s="20"/>
      <c r="X25" s="21">
        <f t="shared" si="7"/>
        <v>0</v>
      </c>
      <c r="Y25" s="20">
        <f t="shared" si="8"/>
        <v>108996.8</v>
      </c>
      <c r="Z25" s="19">
        <f t="shared" si="9"/>
        <v>78256.5</v>
      </c>
      <c r="AA25" s="21">
        <f t="shared" si="10"/>
        <v>30740.300000000003</v>
      </c>
      <c r="AB25" s="16">
        <v>80737.4</v>
      </c>
      <c r="AC25" s="16">
        <v>68619.63</v>
      </c>
      <c r="AD25" s="21">
        <f t="shared" si="11"/>
        <v>12117.76999999999</v>
      </c>
      <c r="AE25" s="18">
        <v>26869.40000000001</v>
      </c>
      <c r="AF25" s="18">
        <v>8635.869999999999</v>
      </c>
      <c r="AG25" s="21">
        <f t="shared" si="12"/>
        <v>18233.53000000001</v>
      </c>
      <c r="AH25" s="19"/>
      <c r="AI25" s="20"/>
      <c r="AJ25" s="21">
        <f t="shared" si="13"/>
        <v>0</v>
      </c>
      <c r="AK25" s="21">
        <v>1390</v>
      </c>
      <c r="AL25" s="21">
        <v>1001</v>
      </c>
      <c r="AM25" s="21">
        <f t="shared" si="14"/>
        <v>389</v>
      </c>
      <c r="AN25" s="18">
        <v>30740.3</v>
      </c>
    </row>
    <row r="26" spans="1:40" s="24" customFormat="1" ht="22.5" customHeight="1">
      <c r="A26" s="16">
        <v>6</v>
      </c>
      <c r="B26" s="17" t="s">
        <v>64</v>
      </c>
      <c r="C26" s="18">
        <v>1583.4</v>
      </c>
      <c r="D26" s="19">
        <f t="shared" si="0"/>
        <v>40436.2</v>
      </c>
      <c r="E26" s="20">
        <f t="shared" si="1"/>
        <v>40436.2</v>
      </c>
      <c r="F26" s="21">
        <f t="shared" si="2"/>
        <v>0</v>
      </c>
      <c r="G26" s="22"/>
      <c r="H26" s="22"/>
      <c r="I26" s="21">
        <f t="shared" si="3"/>
        <v>0</v>
      </c>
      <c r="J26" s="18">
        <v>0</v>
      </c>
      <c r="K26" s="18">
        <v>0</v>
      </c>
      <c r="L26" s="21">
        <f t="shared" si="4"/>
        <v>0</v>
      </c>
      <c r="M26" s="25"/>
      <c r="N26" s="25"/>
      <c r="O26" s="21">
        <f t="shared" si="5"/>
        <v>0</v>
      </c>
      <c r="P26" s="18">
        <v>9.2</v>
      </c>
      <c r="Q26" s="18">
        <v>9.2</v>
      </c>
      <c r="R26" s="21">
        <f t="shared" si="6"/>
        <v>0</v>
      </c>
      <c r="S26" s="23">
        <v>40427</v>
      </c>
      <c r="T26" s="23">
        <v>40427</v>
      </c>
      <c r="U26" s="21">
        <f t="shared" si="15"/>
        <v>0</v>
      </c>
      <c r="V26" s="20"/>
      <c r="W26" s="20"/>
      <c r="X26" s="21">
        <f t="shared" si="7"/>
        <v>0</v>
      </c>
      <c r="Y26" s="20">
        <f t="shared" si="8"/>
        <v>42019.6</v>
      </c>
      <c r="Z26" s="19">
        <f t="shared" si="9"/>
        <v>34607.2</v>
      </c>
      <c r="AA26" s="21">
        <f t="shared" si="10"/>
        <v>7412.4000000000015</v>
      </c>
      <c r="AB26" s="16">
        <v>38898.52</v>
      </c>
      <c r="AC26" s="16">
        <v>32576</v>
      </c>
      <c r="AD26" s="21">
        <f t="shared" si="11"/>
        <v>6322.519999999997</v>
      </c>
      <c r="AE26" s="18">
        <v>2466.279999999999</v>
      </c>
      <c r="AF26" s="18">
        <v>1573.1799999999985</v>
      </c>
      <c r="AG26" s="21">
        <f t="shared" si="12"/>
        <v>893.1000000000004</v>
      </c>
      <c r="AH26" s="19"/>
      <c r="AI26" s="20"/>
      <c r="AJ26" s="21">
        <f t="shared" si="13"/>
        <v>0</v>
      </c>
      <c r="AK26" s="21">
        <v>654.8</v>
      </c>
      <c r="AL26" s="21">
        <v>458.02</v>
      </c>
      <c r="AM26" s="21">
        <f t="shared" si="14"/>
        <v>196.77999999999997</v>
      </c>
      <c r="AN26" s="18">
        <v>7412.4</v>
      </c>
    </row>
    <row r="27" spans="1:40" s="26" customFormat="1" ht="22.5" customHeight="1">
      <c r="A27" s="16">
        <v>7</v>
      </c>
      <c r="B27" s="17" t="s">
        <v>65</v>
      </c>
      <c r="C27" s="18">
        <v>2927.7</v>
      </c>
      <c r="D27" s="19">
        <f t="shared" si="0"/>
        <v>45595.4</v>
      </c>
      <c r="E27" s="20">
        <f t="shared" si="1"/>
        <v>45595.4</v>
      </c>
      <c r="F27" s="21">
        <f t="shared" si="2"/>
        <v>0</v>
      </c>
      <c r="G27" s="22"/>
      <c r="H27" s="22"/>
      <c r="I27" s="21">
        <f t="shared" si="3"/>
        <v>0</v>
      </c>
      <c r="J27" s="18">
        <v>0</v>
      </c>
      <c r="K27" s="18">
        <v>0</v>
      </c>
      <c r="L27" s="21">
        <f t="shared" si="4"/>
        <v>0</v>
      </c>
      <c r="M27" s="16">
        <v>80.9</v>
      </c>
      <c r="N27" s="16">
        <v>80.9</v>
      </c>
      <c r="O27" s="21">
        <f t="shared" si="5"/>
        <v>0</v>
      </c>
      <c r="P27" s="18">
        <v>49.2</v>
      </c>
      <c r="Q27" s="18">
        <v>49.2</v>
      </c>
      <c r="R27" s="21">
        <f t="shared" si="6"/>
        <v>0</v>
      </c>
      <c r="S27" s="23">
        <v>45465.3</v>
      </c>
      <c r="T27" s="23">
        <v>45465.3</v>
      </c>
      <c r="U27" s="21">
        <f t="shared" si="15"/>
        <v>0</v>
      </c>
      <c r="V27" s="20"/>
      <c r="W27" s="20"/>
      <c r="X27" s="21">
        <f t="shared" si="7"/>
        <v>0</v>
      </c>
      <c r="Y27" s="20">
        <f t="shared" si="8"/>
        <v>48523.1</v>
      </c>
      <c r="Z27" s="19">
        <f t="shared" si="9"/>
        <v>38641.1</v>
      </c>
      <c r="AA27" s="21">
        <f t="shared" si="10"/>
        <v>9882</v>
      </c>
      <c r="AB27" s="16">
        <v>43230.9</v>
      </c>
      <c r="AC27" s="16">
        <v>36882.97</v>
      </c>
      <c r="AD27" s="21">
        <f t="shared" si="11"/>
        <v>6347.93</v>
      </c>
      <c r="AE27" s="18">
        <v>5289.199999999997</v>
      </c>
      <c r="AF27" s="18">
        <v>1755.1299999999974</v>
      </c>
      <c r="AG27" s="21">
        <f t="shared" si="12"/>
        <v>3534.0699999999997</v>
      </c>
      <c r="AH27" s="19"/>
      <c r="AI27" s="20"/>
      <c r="AJ27" s="21">
        <f t="shared" si="13"/>
        <v>0</v>
      </c>
      <c r="AK27" s="21">
        <v>3</v>
      </c>
      <c r="AL27" s="21">
        <v>3</v>
      </c>
      <c r="AM27" s="21">
        <f t="shared" si="14"/>
        <v>0</v>
      </c>
      <c r="AN27" s="18">
        <v>9882</v>
      </c>
    </row>
    <row r="28" spans="1:40" s="24" customFormat="1" ht="22.5" customHeight="1">
      <c r="A28" s="16">
        <v>8</v>
      </c>
      <c r="B28" s="17" t="s">
        <v>66</v>
      </c>
      <c r="C28" s="18">
        <v>1785.3</v>
      </c>
      <c r="D28" s="19">
        <f t="shared" si="0"/>
        <v>38566.4</v>
      </c>
      <c r="E28" s="20">
        <f t="shared" si="1"/>
        <v>38230.4</v>
      </c>
      <c r="F28" s="21">
        <f t="shared" si="2"/>
        <v>336</v>
      </c>
      <c r="G28" s="22"/>
      <c r="H28" s="22"/>
      <c r="I28" s="21">
        <f t="shared" si="3"/>
        <v>0</v>
      </c>
      <c r="J28" s="18">
        <v>0</v>
      </c>
      <c r="K28" s="18">
        <v>0</v>
      </c>
      <c r="L28" s="21">
        <f t="shared" si="4"/>
        <v>0</v>
      </c>
      <c r="M28" s="25"/>
      <c r="N28" s="25"/>
      <c r="O28" s="21">
        <f t="shared" si="5"/>
        <v>0</v>
      </c>
      <c r="P28" s="18">
        <v>114.4</v>
      </c>
      <c r="Q28" s="18">
        <v>114.4</v>
      </c>
      <c r="R28" s="21">
        <f t="shared" si="6"/>
        <v>0</v>
      </c>
      <c r="S28" s="23">
        <v>38452</v>
      </c>
      <c r="T28" s="23">
        <v>38452</v>
      </c>
      <c r="U28" s="21">
        <f t="shared" si="15"/>
        <v>0</v>
      </c>
      <c r="V28" s="16">
        <v>-336</v>
      </c>
      <c r="W28" s="16">
        <v>-336</v>
      </c>
      <c r="X28" s="21">
        <f t="shared" si="7"/>
        <v>0</v>
      </c>
      <c r="Y28" s="20">
        <f t="shared" si="8"/>
        <v>40351.700000000004</v>
      </c>
      <c r="Z28" s="19">
        <f t="shared" si="9"/>
        <v>33371.00000000001</v>
      </c>
      <c r="AA28" s="21">
        <f t="shared" si="10"/>
        <v>6980.699999999997</v>
      </c>
      <c r="AB28" s="16">
        <v>36297.46</v>
      </c>
      <c r="AC28" s="16">
        <v>31117.11</v>
      </c>
      <c r="AD28" s="21">
        <f t="shared" si="11"/>
        <v>5180.3499999999985</v>
      </c>
      <c r="AE28" s="18">
        <v>3791.2400000000052</v>
      </c>
      <c r="AF28" s="18">
        <v>2174.8400000000047</v>
      </c>
      <c r="AG28" s="21">
        <f t="shared" si="12"/>
        <v>1616.4000000000005</v>
      </c>
      <c r="AH28" s="19"/>
      <c r="AI28" s="20"/>
      <c r="AJ28" s="21">
        <f t="shared" si="13"/>
        <v>0</v>
      </c>
      <c r="AK28" s="21">
        <v>263</v>
      </c>
      <c r="AL28" s="21">
        <v>79.05000000000001</v>
      </c>
      <c r="AM28" s="21">
        <f t="shared" si="14"/>
        <v>183.95</v>
      </c>
      <c r="AN28" s="18">
        <v>6644.7</v>
      </c>
    </row>
    <row r="29" spans="1:40" s="24" customFormat="1" ht="22.5" customHeight="1">
      <c r="A29" s="16">
        <v>9</v>
      </c>
      <c r="B29" s="17" t="s">
        <v>29</v>
      </c>
      <c r="C29" s="18">
        <v>2343</v>
      </c>
      <c r="D29" s="19">
        <f t="shared" si="0"/>
        <v>60288.8</v>
      </c>
      <c r="E29" s="20">
        <f t="shared" si="1"/>
        <v>60000.8</v>
      </c>
      <c r="F29" s="21">
        <f t="shared" si="2"/>
        <v>288</v>
      </c>
      <c r="G29" s="22"/>
      <c r="H29" s="22"/>
      <c r="I29" s="21">
        <f t="shared" si="3"/>
        <v>0</v>
      </c>
      <c r="J29" s="18">
        <v>42</v>
      </c>
      <c r="K29" s="18">
        <v>42</v>
      </c>
      <c r="L29" s="21">
        <f t="shared" si="4"/>
        <v>0</v>
      </c>
      <c r="M29" s="25"/>
      <c r="N29" s="25"/>
      <c r="O29" s="21">
        <f t="shared" si="5"/>
        <v>0</v>
      </c>
      <c r="P29" s="18">
        <v>52.6</v>
      </c>
      <c r="Q29" s="18">
        <v>52.6</v>
      </c>
      <c r="R29" s="21">
        <f t="shared" si="6"/>
        <v>0</v>
      </c>
      <c r="S29" s="23">
        <v>60194.200000000004</v>
      </c>
      <c r="T29" s="23">
        <v>60194.200000000004</v>
      </c>
      <c r="U29" s="21">
        <f t="shared" si="15"/>
        <v>0</v>
      </c>
      <c r="V29" s="16">
        <v>-288</v>
      </c>
      <c r="W29" s="16">
        <v>-288</v>
      </c>
      <c r="X29" s="21">
        <f t="shared" si="7"/>
        <v>0</v>
      </c>
      <c r="Y29" s="20">
        <f t="shared" si="8"/>
        <v>62631.8</v>
      </c>
      <c r="Z29" s="19">
        <f t="shared" si="9"/>
        <v>52338.9</v>
      </c>
      <c r="AA29" s="21">
        <f t="shared" si="10"/>
        <v>10292.900000000001</v>
      </c>
      <c r="AB29" s="16">
        <v>54457.72</v>
      </c>
      <c r="AC29" s="16">
        <v>48049.75</v>
      </c>
      <c r="AD29" s="21">
        <f t="shared" si="11"/>
        <v>6407.970000000001</v>
      </c>
      <c r="AE29" s="18">
        <v>7694.080000000002</v>
      </c>
      <c r="AF29" s="18">
        <v>4147.330000000004</v>
      </c>
      <c r="AG29" s="21">
        <f t="shared" si="12"/>
        <v>3546.749999999998</v>
      </c>
      <c r="AH29" s="19"/>
      <c r="AI29" s="20"/>
      <c r="AJ29" s="21">
        <f t="shared" si="13"/>
        <v>0</v>
      </c>
      <c r="AK29" s="21">
        <v>480</v>
      </c>
      <c r="AL29" s="21">
        <v>141.82</v>
      </c>
      <c r="AM29" s="21">
        <f t="shared" si="14"/>
        <v>338.18</v>
      </c>
      <c r="AN29" s="18">
        <v>10004.9</v>
      </c>
    </row>
    <row r="30" spans="1:40" s="24" customFormat="1" ht="22.5" customHeight="1">
      <c r="A30" s="16">
        <v>10</v>
      </c>
      <c r="B30" s="17" t="s">
        <v>30</v>
      </c>
      <c r="C30" s="18">
        <v>5727.2</v>
      </c>
      <c r="D30" s="19">
        <f t="shared" si="0"/>
        <v>63146.3</v>
      </c>
      <c r="E30" s="20">
        <f t="shared" si="1"/>
        <v>63146.3</v>
      </c>
      <c r="F30" s="21">
        <f t="shared" si="2"/>
        <v>0</v>
      </c>
      <c r="G30" s="22"/>
      <c r="H30" s="22"/>
      <c r="I30" s="21">
        <f t="shared" si="3"/>
        <v>0</v>
      </c>
      <c r="J30" s="18">
        <v>9</v>
      </c>
      <c r="K30" s="18">
        <v>9</v>
      </c>
      <c r="L30" s="21">
        <f t="shared" si="4"/>
        <v>0</v>
      </c>
      <c r="M30" s="16">
        <v>69.8</v>
      </c>
      <c r="N30" s="16">
        <v>69.8</v>
      </c>
      <c r="O30" s="21">
        <f t="shared" si="5"/>
        <v>0</v>
      </c>
      <c r="P30" s="18">
        <v>75.1</v>
      </c>
      <c r="Q30" s="18">
        <v>75.1</v>
      </c>
      <c r="R30" s="21">
        <f t="shared" si="6"/>
        <v>0</v>
      </c>
      <c r="S30" s="23">
        <v>62992.4</v>
      </c>
      <c r="T30" s="23">
        <v>62992.4</v>
      </c>
      <c r="U30" s="21">
        <f t="shared" si="15"/>
        <v>0</v>
      </c>
      <c r="V30" s="20"/>
      <c r="W30" s="20"/>
      <c r="X30" s="21">
        <f t="shared" si="7"/>
        <v>0</v>
      </c>
      <c r="Y30" s="20">
        <f t="shared" si="8"/>
        <v>68873.5</v>
      </c>
      <c r="Z30" s="19">
        <f t="shared" si="9"/>
        <v>59123.8</v>
      </c>
      <c r="AA30" s="21">
        <f t="shared" si="10"/>
        <v>9749.699999999997</v>
      </c>
      <c r="AB30" s="16">
        <v>59336.39</v>
      </c>
      <c r="AC30" s="16">
        <v>52834.36</v>
      </c>
      <c r="AD30" s="21">
        <f t="shared" si="11"/>
        <v>6502.029999999999</v>
      </c>
      <c r="AE30" s="18">
        <v>8467.11</v>
      </c>
      <c r="AF30" s="18">
        <v>5243.439999999999</v>
      </c>
      <c r="AG30" s="21">
        <f t="shared" si="12"/>
        <v>3223.670000000002</v>
      </c>
      <c r="AH30" s="19"/>
      <c r="AI30" s="20"/>
      <c r="AJ30" s="21">
        <f t="shared" si="13"/>
        <v>0</v>
      </c>
      <c r="AK30" s="21">
        <v>1070</v>
      </c>
      <c r="AL30" s="21">
        <v>1046</v>
      </c>
      <c r="AM30" s="21">
        <f t="shared" si="14"/>
        <v>24</v>
      </c>
      <c r="AN30" s="18">
        <v>9749.7</v>
      </c>
    </row>
    <row r="31" spans="1:40" s="24" customFormat="1" ht="22.5" customHeight="1">
      <c r="A31" s="16">
        <v>11</v>
      </c>
      <c r="B31" s="17" t="s">
        <v>67</v>
      </c>
      <c r="C31" s="18">
        <v>4213.6</v>
      </c>
      <c r="D31" s="19">
        <f t="shared" si="0"/>
        <v>51571.840000000004</v>
      </c>
      <c r="E31" s="20">
        <f t="shared" si="1"/>
        <v>51571.840000000004</v>
      </c>
      <c r="F31" s="21">
        <f t="shared" si="2"/>
        <v>0</v>
      </c>
      <c r="G31" s="22"/>
      <c r="H31" s="22"/>
      <c r="I31" s="21">
        <f t="shared" si="3"/>
        <v>0</v>
      </c>
      <c r="J31" s="18">
        <v>10.14</v>
      </c>
      <c r="K31" s="18">
        <v>10.14</v>
      </c>
      <c r="L31" s="21">
        <f t="shared" si="4"/>
        <v>0</v>
      </c>
      <c r="M31" s="25"/>
      <c r="N31" s="25"/>
      <c r="O31" s="21">
        <f t="shared" si="5"/>
        <v>0</v>
      </c>
      <c r="P31" s="18">
        <v>71.8</v>
      </c>
      <c r="Q31" s="18">
        <v>71.8</v>
      </c>
      <c r="R31" s="21">
        <f t="shared" si="6"/>
        <v>0</v>
      </c>
      <c r="S31" s="23">
        <v>51489.9</v>
      </c>
      <c r="T31" s="23">
        <v>51489.9</v>
      </c>
      <c r="U31" s="21">
        <f t="shared" si="15"/>
        <v>0</v>
      </c>
      <c r="V31" s="20"/>
      <c r="W31" s="20"/>
      <c r="X31" s="21">
        <f t="shared" si="7"/>
        <v>0</v>
      </c>
      <c r="Y31" s="20">
        <f t="shared" si="8"/>
        <v>55785.44</v>
      </c>
      <c r="Z31" s="19">
        <f t="shared" si="9"/>
        <v>43518.74</v>
      </c>
      <c r="AA31" s="21">
        <f t="shared" si="10"/>
        <v>12266.700000000004</v>
      </c>
      <c r="AB31" s="16">
        <v>46177.3</v>
      </c>
      <c r="AC31" s="16">
        <v>39900.94</v>
      </c>
      <c r="AD31" s="21">
        <f t="shared" si="11"/>
        <v>6276.360000000001</v>
      </c>
      <c r="AE31" s="18">
        <v>8378.14</v>
      </c>
      <c r="AF31" s="18">
        <v>2574.879999999999</v>
      </c>
      <c r="AG31" s="21">
        <f t="shared" si="12"/>
        <v>5803.26</v>
      </c>
      <c r="AH31" s="19"/>
      <c r="AI31" s="20"/>
      <c r="AJ31" s="21">
        <f t="shared" si="13"/>
        <v>0</v>
      </c>
      <c r="AK31" s="21">
        <v>1230</v>
      </c>
      <c r="AL31" s="21">
        <v>1042.92</v>
      </c>
      <c r="AM31" s="21">
        <f t="shared" si="14"/>
        <v>187.07999999999993</v>
      </c>
      <c r="AN31" s="18">
        <v>12266.7</v>
      </c>
    </row>
    <row r="32" spans="1:40" s="24" customFormat="1" ht="22.5" customHeight="1">
      <c r="A32" s="16">
        <v>12</v>
      </c>
      <c r="B32" s="17" t="s">
        <v>68</v>
      </c>
      <c r="C32" s="18">
        <v>5847.1</v>
      </c>
      <c r="D32" s="19">
        <f t="shared" si="0"/>
        <v>38763.700000000004</v>
      </c>
      <c r="E32" s="20">
        <f t="shared" si="1"/>
        <v>38763.700000000004</v>
      </c>
      <c r="F32" s="21">
        <f t="shared" si="2"/>
        <v>0</v>
      </c>
      <c r="G32" s="22"/>
      <c r="H32" s="22"/>
      <c r="I32" s="21">
        <f t="shared" si="3"/>
        <v>0</v>
      </c>
      <c r="J32" s="18">
        <v>10</v>
      </c>
      <c r="K32" s="18">
        <v>10</v>
      </c>
      <c r="L32" s="21">
        <f t="shared" si="4"/>
        <v>0</v>
      </c>
      <c r="M32" s="25"/>
      <c r="N32" s="25"/>
      <c r="O32" s="21">
        <f t="shared" si="5"/>
        <v>0</v>
      </c>
      <c r="P32" s="18">
        <v>47.8</v>
      </c>
      <c r="Q32" s="18">
        <v>47.8</v>
      </c>
      <c r="R32" s="21">
        <f t="shared" si="6"/>
        <v>0</v>
      </c>
      <c r="S32" s="23">
        <v>38705.9</v>
      </c>
      <c r="T32" s="23">
        <v>38705.9</v>
      </c>
      <c r="U32" s="21">
        <f t="shared" si="15"/>
        <v>0</v>
      </c>
      <c r="V32" s="20"/>
      <c r="W32" s="20"/>
      <c r="X32" s="21">
        <f t="shared" si="7"/>
        <v>0</v>
      </c>
      <c r="Y32" s="20">
        <f t="shared" si="8"/>
        <v>44610.8</v>
      </c>
      <c r="Z32" s="19">
        <f t="shared" si="9"/>
        <v>33544.600000000006</v>
      </c>
      <c r="AA32" s="21">
        <f t="shared" si="10"/>
        <v>11066.199999999997</v>
      </c>
      <c r="AB32" s="16">
        <v>36130</v>
      </c>
      <c r="AC32" s="16">
        <v>30874.08</v>
      </c>
      <c r="AD32" s="21">
        <f t="shared" si="11"/>
        <v>5255.919999999998</v>
      </c>
      <c r="AE32" s="18">
        <v>7616.200000000004</v>
      </c>
      <c r="AF32" s="18">
        <v>2282.83</v>
      </c>
      <c r="AG32" s="21">
        <f t="shared" si="12"/>
        <v>5333.370000000004</v>
      </c>
      <c r="AH32" s="19"/>
      <c r="AI32" s="20"/>
      <c r="AJ32" s="21">
        <f t="shared" si="13"/>
        <v>0</v>
      </c>
      <c r="AK32" s="21">
        <v>864.6</v>
      </c>
      <c r="AL32" s="21">
        <v>387.69</v>
      </c>
      <c r="AM32" s="21">
        <f t="shared" si="14"/>
        <v>476.91</v>
      </c>
      <c r="AN32" s="18">
        <v>11066.2</v>
      </c>
    </row>
    <row r="33" spans="1:40" s="24" customFormat="1" ht="22.5" customHeight="1">
      <c r="A33" s="16">
        <v>13</v>
      </c>
      <c r="B33" s="17" t="s">
        <v>31</v>
      </c>
      <c r="C33" s="18">
        <v>3384.6</v>
      </c>
      <c r="D33" s="19">
        <f t="shared" si="0"/>
        <v>66364</v>
      </c>
      <c r="E33" s="20">
        <f t="shared" si="1"/>
        <v>66364</v>
      </c>
      <c r="F33" s="21">
        <f t="shared" si="2"/>
        <v>0</v>
      </c>
      <c r="G33" s="22"/>
      <c r="H33" s="22"/>
      <c r="I33" s="21">
        <f t="shared" si="3"/>
        <v>0</v>
      </c>
      <c r="J33" s="18">
        <v>71</v>
      </c>
      <c r="K33" s="18">
        <v>71</v>
      </c>
      <c r="L33" s="21">
        <f t="shared" si="4"/>
        <v>0</v>
      </c>
      <c r="M33" s="25"/>
      <c r="N33" s="25"/>
      <c r="O33" s="21">
        <f t="shared" si="5"/>
        <v>0</v>
      </c>
      <c r="P33" s="18">
        <v>8.2</v>
      </c>
      <c r="Q33" s="18">
        <v>8.2</v>
      </c>
      <c r="R33" s="21">
        <f t="shared" si="6"/>
        <v>0</v>
      </c>
      <c r="S33" s="23">
        <v>66284.8</v>
      </c>
      <c r="T33" s="23">
        <v>66284.8</v>
      </c>
      <c r="U33" s="21">
        <f t="shared" si="15"/>
        <v>0</v>
      </c>
      <c r="V33" s="20"/>
      <c r="W33" s="20"/>
      <c r="X33" s="21">
        <f t="shared" si="7"/>
        <v>0</v>
      </c>
      <c r="Y33" s="20">
        <f t="shared" si="8"/>
        <v>69748.6</v>
      </c>
      <c r="Z33" s="19">
        <f t="shared" si="9"/>
        <v>58118.200000000004</v>
      </c>
      <c r="AA33" s="21">
        <f t="shared" si="10"/>
        <v>11630.400000000001</v>
      </c>
      <c r="AB33" s="16">
        <v>56147.3</v>
      </c>
      <c r="AC33" s="16">
        <v>50993.98</v>
      </c>
      <c r="AD33" s="21">
        <f t="shared" si="11"/>
        <v>5153.32</v>
      </c>
      <c r="AE33" s="18">
        <v>10076.600000000006</v>
      </c>
      <c r="AF33" s="18">
        <v>3666.5200000000023</v>
      </c>
      <c r="AG33" s="21">
        <f t="shared" si="12"/>
        <v>6410.080000000004</v>
      </c>
      <c r="AH33" s="19"/>
      <c r="AI33" s="20"/>
      <c r="AJ33" s="21">
        <f t="shared" si="13"/>
        <v>0</v>
      </c>
      <c r="AK33" s="21">
        <v>3524.7</v>
      </c>
      <c r="AL33" s="21">
        <v>3457.7</v>
      </c>
      <c r="AM33" s="21">
        <f t="shared" si="14"/>
        <v>67</v>
      </c>
      <c r="AN33" s="18">
        <v>11630.4</v>
      </c>
    </row>
    <row r="34" spans="1:40" s="24" customFormat="1" ht="22.5" customHeight="1">
      <c r="A34" s="16">
        <v>14</v>
      </c>
      <c r="B34" s="17" t="s">
        <v>69</v>
      </c>
      <c r="C34" s="18">
        <v>2029.1</v>
      </c>
      <c r="D34" s="19">
        <f t="shared" si="0"/>
        <v>44569.700000000004</v>
      </c>
      <c r="E34" s="20">
        <f t="shared" si="1"/>
        <v>43557.700000000004</v>
      </c>
      <c r="F34" s="21">
        <f aca="true" t="shared" si="16" ref="F34:F52">D34-E34</f>
        <v>1012</v>
      </c>
      <c r="G34" s="22"/>
      <c r="H34" s="22"/>
      <c r="I34" s="21">
        <f aca="true" t="shared" si="17" ref="I34:I52">G34-H34</f>
        <v>0</v>
      </c>
      <c r="J34" s="18">
        <v>13.6</v>
      </c>
      <c r="K34" s="18">
        <v>13.6</v>
      </c>
      <c r="L34" s="21">
        <f aca="true" t="shared" si="18" ref="L34:L52">J34-K34</f>
        <v>0</v>
      </c>
      <c r="M34" s="25"/>
      <c r="N34" s="25"/>
      <c r="O34" s="21">
        <f aca="true" t="shared" si="19" ref="O34:O52">M34-N34</f>
        <v>0</v>
      </c>
      <c r="P34" s="18">
        <v>74.2</v>
      </c>
      <c r="Q34" s="18">
        <v>74.2</v>
      </c>
      <c r="R34" s="21">
        <f aca="true" t="shared" si="20" ref="R34:R52">P34-Q34</f>
        <v>0</v>
      </c>
      <c r="S34" s="23">
        <v>44481.9</v>
      </c>
      <c r="T34" s="23">
        <v>44481.9</v>
      </c>
      <c r="U34" s="21">
        <f t="shared" si="15"/>
        <v>0</v>
      </c>
      <c r="V34" s="16">
        <v>-1012</v>
      </c>
      <c r="W34" s="16">
        <v>-1012</v>
      </c>
      <c r="X34" s="21">
        <f aca="true" t="shared" si="21" ref="X34:X52">V34-W34</f>
        <v>0</v>
      </c>
      <c r="Y34" s="20">
        <f t="shared" si="8"/>
        <v>46598.8</v>
      </c>
      <c r="Z34" s="19">
        <f t="shared" si="9"/>
        <v>36693.3</v>
      </c>
      <c r="AA34" s="21">
        <f aca="true" t="shared" si="22" ref="AA34:AA52">Y34-Z34</f>
        <v>9905.5</v>
      </c>
      <c r="AB34" s="16">
        <v>37665</v>
      </c>
      <c r="AC34" s="16">
        <v>33302.57</v>
      </c>
      <c r="AD34" s="21">
        <f aca="true" t="shared" si="23" ref="AD34:AD52">AB34-AC34</f>
        <v>4362.43</v>
      </c>
      <c r="AE34" s="18">
        <v>8393.300000000003</v>
      </c>
      <c r="AF34" s="18">
        <v>2987.730000000003</v>
      </c>
      <c r="AG34" s="21">
        <f aca="true" t="shared" si="24" ref="AG34:AG44">AE34-AF34</f>
        <v>5405.57</v>
      </c>
      <c r="AH34" s="19"/>
      <c r="AI34" s="20"/>
      <c r="AJ34" s="21">
        <f aca="true" t="shared" si="25" ref="AJ34:AJ52">AH34-AI34</f>
        <v>0</v>
      </c>
      <c r="AK34" s="21">
        <v>540.5</v>
      </c>
      <c r="AL34" s="21">
        <v>403</v>
      </c>
      <c r="AM34" s="21">
        <f aca="true" t="shared" si="26" ref="AM34:AM52">AK34-AL34</f>
        <v>137.5</v>
      </c>
      <c r="AN34" s="18">
        <v>8893.5</v>
      </c>
    </row>
    <row r="35" spans="1:40" s="24" customFormat="1" ht="22.5" customHeight="1">
      <c r="A35" s="16">
        <v>15</v>
      </c>
      <c r="B35" s="17" t="s">
        <v>70</v>
      </c>
      <c r="C35" s="18">
        <v>1555</v>
      </c>
      <c r="D35" s="19">
        <f t="shared" si="0"/>
        <v>35744.2</v>
      </c>
      <c r="E35" s="20">
        <f t="shared" si="1"/>
        <v>35744.2</v>
      </c>
      <c r="F35" s="21">
        <f t="shared" si="16"/>
        <v>0</v>
      </c>
      <c r="G35" s="22"/>
      <c r="H35" s="22"/>
      <c r="I35" s="21">
        <f t="shared" si="17"/>
        <v>0</v>
      </c>
      <c r="J35" s="18">
        <v>0</v>
      </c>
      <c r="K35" s="18">
        <v>0</v>
      </c>
      <c r="L35" s="21">
        <f t="shared" si="18"/>
        <v>0</v>
      </c>
      <c r="M35" s="25"/>
      <c r="N35" s="25"/>
      <c r="O35" s="21">
        <f t="shared" si="19"/>
        <v>0</v>
      </c>
      <c r="P35" s="18">
        <v>61.5</v>
      </c>
      <c r="Q35" s="18">
        <v>61.5</v>
      </c>
      <c r="R35" s="21">
        <f t="shared" si="20"/>
        <v>0</v>
      </c>
      <c r="S35" s="23">
        <v>35682.7</v>
      </c>
      <c r="T35" s="23">
        <v>35682.7</v>
      </c>
      <c r="U35" s="21">
        <f t="shared" si="15"/>
        <v>0</v>
      </c>
      <c r="V35" s="20"/>
      <c r="W35" s="20"/>
      <c r="X35" s="21">
        <f t="shared" si="21"/>
        <v>0</v>
      </c>
      <c r="Y35" s="20">
        <f t="shared" si="8"/>
        <v>37299.2</v>
      </c>
      <c r="Z35" s="19">
        <f t="shared" si="9"/>
        <v>32931.6</v>
      </c>
      <c r="AA35" s="21">
        <f t="shared" si="22"/>
        <v>4367.5999999999985</v>
      </c>
      <c r="AB35" s="16">
        <v>34799.15</v>
      </c>
      <c r="AC35" s="16">
        <v>31333.86</v>
      </c>
      <c r="AD35" s="21">
        <f t="shared" si="23"/>
        <v>3465.290000000001</v>
      </c>
      <c r="AE35" s="18">
        <v>2439.2999999999956</v>
      </c>
      <c r="AF35" s="18">
        <v>1536.9899999999961</v>
      </c>
      <c r="AG35" s="21">
        <f t="shared" si="24"/>
        <v>902.3099999999995</v>
      </c>
      <c r="AJ35" s="21">
        <f t="shared" si="25"/>
        <v>0</v>
      </c>
      <c r="AK35" s="21">
        <v>60.75</v>
      </c>
      <c r="AL35" s="21">
        <v>60.75</v>
      </c>
      <c r="AM35" s="21">
        <f t="shared" si="26"/>
        <v>0</v>
      </c>
      <c r="AN35" s="16">
        <v>4367.6</v>
      </c>
    </row>
    <row r="36" spans="1:40" s="24" customFormat="1" ht="22.5" customHeight="1">
      <c r="A36" s="16">
        <v>16</v>
      </c>
      <c r="B36" s="17" t="s">
        <v>71</v>
      </c>
      <c r="C36" s="18">
        <v>2711.4</v>
      </c>
      <c r="D36" s="19">
        <f t="shared" si="0"/>
        <v>38045</v>
      </c>
      <c r="E36" s="20">
        <f t="shared" si="1"/>
        <v>38045</v>
      </c>
      <c r="F36" s="21">
        <f t="shared" si="16"/>
        <v>0</v>
      </c>
      <c r="G36" s="22"/>
      <c r="H36" s="22"/>
      <c r="I36" s="21">
        <f t="shared" si="17"/>
        <v>0</v>
      </c>
      <c r="J36" s="18">
        <v>55</v>
      </c>
      <c r="K36" s="18">
        <v>55</v>
      </c>
      <c r="L36" s="21">
        <f t="shared" si="18"/>
        <v>0</v>
      </c>
      <c r="M36" s="25">
        <v>77.4</v>
      </c>
      <c r="N36" s="25">
        <v>77.4</v>
      </c>
      <c r="O36" s="21">
        <f t="shared" si="19"/>
        <v>0</v>
      </c>
      <c r="P36" s="18">
        <v>67.8</v>
      </c>
      <c r="Q36" s="18">
        <v>67.8</v>
      </c>
      <c r="R36" s="21">
        <f t="shared" si="20"/>
        <v>0</v>
      </c>
      <c r="S36" s="23">
        <v>37844.8</v>
      </c>
      <c r="T36" s="23">
        <v>37844.8</v>
      </c>
      <c r="U36" s="21">
        <f t="shared" si="15"/>
        <v>0</v>
      </c>
      <c r="V36" s="20"/>
      <c r="W36" s="20"/>
      <c r="X36" s="21">
        <f t="shared" si="21"/>
        <v>0</v>
      </c>
      <c r="Y36" s="20">
        <f t="shared" si="8"/>
        <v>40756.4</v>
      </c>
      <c r="Z36" s="19">
        <f t="shared" si="9"/>
        <v>34493.200000000004</v>
      </c>
      <c r="AA36" s="21">
        <f t="shared" si="22"/>
        <v>6263.199999999997</v>
      </c>
      <c r="AB36" s="16">
        <v>37593.6</v>
      </c>
      <c r="AC36" s="16">
        <v>33164.69</v>
      </c>
      <c r="AD36" s="21">
        <f t="shared" si="23"/>
        <v>4428.909999999996</v>
      </c>
      <c r="AE36" s="18">
        <v>3162.800000000003</v>
      </c>
      <c r="AF36" s="18">
        <v>1328.5099999999993</v>
      </c>
      <c r="AG36" s="21">
        <f t="shared" si="24"/>
        <v>1834.2900000000036</v>
      </c>
      <c r="AH36" s="19"/>
      <c r="AI36" s="20"/>
      <c r="AJ36" s="21">
        <f t="shared" si="25"/>
        <v>0</v>
      </c>
      <c r="AK36" s="21">
        <v>0</v>
      </c>
      <c r="AL36" s="21">
        <v>0</v>
      </c>
      <c r="AM36" s="21">
        <f t="shared" si="26"/>
        <v>0</v>
      </c>
      <c r="AN36" s="18">
        <v>6263.2</v>
      </c>
    </row>
    <row r="37" spans="1:40" s="24" customFormat="1" ht="22.5" customHeight="1">
      <c r="A37" s="16">
        <v>17</v>
      </c>
      <c r="B37" s="17" t="s">
        <v>72</v>
      </c>
      <c r="C37" s="18">
        <v>2814.1</v>
      </c>
      <c r="D37" s="19">
        <f t="shared" si="0"/>
        <v>49077.65</v>
      </c>
      <c r="E37" s="20">
        <f t="shared" si="1"/>
        <v>49077.65</v>
      </c>
      <c r="F37" s="21">
        <f t="shared" si="16"/>
        <v>0</v>
      </c>
      <c r="G37" s="22"/>
      <c r="H37" s="22"/>
      <c r="I37" s="21">
        <f t="shared" si="17"/>
        <v>0</v>
      </c>
      <c r="J37" s="18">
        <v>80</v>
      </c>
      <c r="K37" s="18">
        <v>80</v>
      </c>
      <c r="L37" s="21">
        <f t="shared" si="18"/>
        <v>0</v>
      </c>
      <c r="M37" s="25"/>
      <c r="N37" s="25"/>
      <c r="O37" s="21">
        <f t="shared" si="19"/>
        <v>0</v>
      </c>
      <c r="P37" s="18">
        <v>7071.05</v>
      </c>
      <c r="Q37" s="18">
        <v>7071.05</v>
      </c>
      <c r="R37" s="21">
        <f t="shared" si="20"/>
        <v>0</v>
      </c>
      <c r="S37" s="23">
        <v>41926.6</v>
      </c>
      <c r="T37" s="23">
        <v>41926.6</v>
      </c>
      <c r="U37" s="21">
        <f t="shared" si="15"/>
        <v>0</v>
      </c>
      <c r="V37" s="20"/>
      <c r="W37" s="20"/>
      <c r="X37" s="21">
        <f t="shared" si="21"/>
        <v>0</v>
      </c>
      <c r="Y37" s="20">
        <f t="shared" si="8"/>
        <v>51891.75</v>
      </c>
      <c r="Z37" s="19">
        <f t="shared" si="9"/>
        <v>42935.75</v>
      </c>
      <c r="AA37" s="21">
        <f t="shared" si="22"/>
        <v>8956</v>
      </c>
      <c r="AB37" s="16">
        <v>42869.2</v>
      </c>
      <c r="AC37" s="16">
        <v>35460.9</v>
      </c>
      <c r="AD37" s="21">
        <f t="shared" si="23"/>
        <v>7408.299999999996</v>
      </c>
      <c r="AE37" s="18">
        <v>7129.75</v>
      </c>
      <c r="AF37" s="18">
        <v>5613.149999999998</v>
      </c>
      <c r="AG37" s="21">
        <f t="shared" si="24"/>
        <v>1516.6000000000022</v>
      </c>
      <c r="AH37" s="19"/>
      <c r="AI37" s="20"/>
      <c r="AJ37" s="21">
        <f t="shared" si="25"/>
        <v>0</v>
      </c>
      <c r="AK37" s="21">
        <v>1892.8</v>
      </c>
      <c r="AL37" s="21">
        <v>1861.7</v>
      </c>
      <c r="AM37" s="21">
        <f t="shared" si="26"/>
        <v>31.09999999999991</v>
      </c>
      <c r="AN37" s="18">
        <v>8956</v>
      </c>
    </row>
    <row r="38" spans="1:40" s="24" customFormat="1" ht="22.5" customHeight="1">
      <c r="A38" s="16">
        <v>18</v>
      </c>
      <c r="B38" s="17" t="s">
        <v>73</v>
      </c>
      <c r="C38" s="18">
        <v>3354.1</v>
      </c>
      <c r="D38" s="19">
        <f t="shared" si="0"/>
        <v>62788.4</v>
      </c>
      <c r="E38" s="20">
        <f t="shared" si="1"/>
        <v>62788.4</v>
      </c>
      <c r="F38" s="21">
        <f t="shared" si="16"/>
        <v>0</v>
      </c>
      <c r="G38" s="22"/>
      <c r="H38" s="22"/>
      <c r="I38" s="21">
        <f t="shared" si="17"/>
        <v>0</v>
      </c>
      <c r="J38" s="18">
        <v>0</v>
      </c>
      <c r="K38" s="18">
        <v>0</v>
      </c>
      <c r="L38" s="21">
        <f t="shared" si="18"/>
        <v>0</v>
      </c>
      <c r="M38" s="25">
        <v>80.9</v>
      </c>
      <c r="N38" s="25">
        <v>80.9</v>
      </c>
      <c r="O38" s="21">
        <f t="shared" si="19"/>
        <v>0</v>
      </c>
      <c r="P38" s="18">
        <v>0</v>
      </c>
      <c r="Q38" s="18">
        <v>0</v>
      </c>
      <c r="R38" s="21">
        <f t="shared" si="20"/>
        <v>0</v>
      </c>
      <c r="S38" s="23">
        <v>62707.5</v>
      </c>
      <c r="T38" s="23">
        <v>62707.5</v>
      </c>
      <c r="U38" s="21">
        <f t="shared" si="15"/>
        <v>0</v>
      </c>
      <c r="V38" s="20"/>
      <c r="W38" s="20"/>
      <c r="X38" s="21">
        <f t="shared" si="21"/>
        <v>0</v>
      </c>
      <c r="Y38" s="20">
        <f t="shared" si="8"/>
        <v>66142.5</v>
      </c>
      <c r="Z38" s="19">
        <f t="shared" si="9"/>
        <v>55663.6</v>
      </c>
      <c r="AA38" s="21">
        <f t="shared" si="22"/>
        <v>10478.900000000001</v>
      </c>
      <c r="AB38" s="16">
        <v>57178.6</v>
      </c>
      <c r="AC38" s="16">
        <v>51176.17</v>
      </c>
      <c r="AD38" s="21">
        <f t="shared" si="23"/>
        <v>6002.43</v>
      </c>
      <c r="AE38" s="18">
        <v>7889.9000000000015</v>
      </c>
      <c r="AF38" s="18">
        <v>4397.430000000002</v>
      </c>
      <c r="AG38" s="21">
        <f t="shared" si="24"/>
        <v>3492.4699999999993</v>
      </c>
      <c r="AH38" s="19"/>
      <c r="AI38" s="20"/>
      <c r="AJ38" s="21">
        <f t="shared" si="25"/>
        <v>0</v>
      </c>
      <c r="AK38" s="21">
        <v>1074</v>
      </c>
      <c r="AL38" s="21">
        <v>90</v>
      </c>
      <c r="AM38" s="21">
        <f t="shared" si="26"/>
        <v>984</v>
      </c>
      <c r="AN38" s="18">
        <v>10478.9</v>
      </c>
    </row>
    <row r="39" spans="1:40" s="24" customFormat="1" ht="22.5" customHeight="1">
      <c r="A39" s="16">
        <v>19</v>
      </c>
      <c r="B39" s="17" t="s">
        <v>74</v>
      </c>
      <c r="C39" s="18">
        <v>2857.3</v>
      </c>
      <c r="D39" s="19">
        <f t="shared" si="0"/>
        <v>34732.6</v>
      </c>
      <c r="E39" s="20">
        <f t="shared" si="1"/>
        <v>34674.2</v>
      </c>
      <c r="F39" s="21">
        <f t="shared" si="16"/>
        <v>58.400000000001455</v>
      </c>
      <c r="G39" s="22"/>
      <c r="H39" s="22"/>
      <c r="I39" s="21">
        <f t="shared" si="17"/>
        <v>0</v>
      </c>
      <c r="J39" s="18">
        <v>0</v>
      </c>
      <c r="K39" s="18">
        <v>0</v>
      </c>
      <c r="L39" s="21">
        <f t="shared" si="18"/>
        <v>0</v>
      </c>
      <c r="M39" s="25"/>
      <c r="N39" s="25"/>
      <c r="O39" s="21">
        <f t="shared" si="19"/>
        <v>0</v>
      </c>
      <c r="P39" s="18">
        <v>27.6</v>
      </c>
      <c r="Q39" s="18">
        <v>27.6</v>
      </c>
      <c r="R39" s="21">
        <f t="shared" si="20"/>
        <v>0</v>
      </c>
      <c r="S39" s="23">
        <v>34705</v>
      </c>
      <c r="T39" s="23">
        <v>34705</v>
      </c>
      <c r="U39" s="21">
        <f t="shared" si="15"/>
        <v>0</v>
      </c>
      <c r="V39" s="16">
        <v>-58.4</v>
      </c>
      <c r="W39" s="16">
        <v>-58.4</v>
      </c>
      <c r="X39" s="21">
        <f t="shared" si="21"/>
        <v>0</v>
      </c>
      <c r="Y39" s="20">
        <f t="shared" si="8"/>
        <v>37589.9</v>
      </c>
      <c r="Z39" s="19">
        <f t="shared" si="9"/>
        <v>32622.600000000002</v>
      </c>
      <c r="AA39" s="21">
        <f t="shared" si="22"/>
        <v>4967.299999999999</v>
      </c>
      <c r="AB39" s="16">
        <v>35242.3</v>
      </c>
      <c r="AC39" s="16">
        <v>31630.77</v>
      </c>
      <c r="AD39" s="21">
        <f t="shared" si="23"/>
        <v>3611.5300000000025</v>
      </c>
      <c r="AE39" s="18">
        <v>2247.5999999999985</v>
      </c>
      <c r="AF39" s="18">
        <v>957.1999999999998</v>
      </c>
      <c r="AG39" s="21">
        <f t="shared" si="24"/>
        <v>1290.3999999999987</v>
      </c>
      <c r="AH39" s="19"/>
      <c r="AI39" s="20"/>
      <c r="AJ39" s="21">
        <f t="shared" si="25"/>
        <v>0</v>
      </c>
      <c r="AK39" s="21">
        <v>100</v>
      </c>
      <c r="AL39" s="21">
        <v>34.63</v>
      </c>
      <c r="AM39" s="21">
        <f t="shared" si="26"/>
        <v>65.37</v>
      </c>
      <c r="AN39" s="18">
        <v>4908.9</v>
      </c>
    </row>
    <row r="40" spans="1:40" s="24" customFormat="1" ht="22.5" customHeight="1">
      <c r="A40" s="16">
        <v>20</v>
      </c>
      <c r="B40" s="17" t="s">
        <v>75</v>
      </c>
      <c r="C40" s="18">
        <v>3406.3</v>
      </c>
      <c r="D40" s="19">
        <f t="shared" si="0"/>
        <v>54071</v>
      </c>
      <c r="E40" s="20">
        <f t="shared" si="1"/>
        <v>54071</v>
      </c>
      <c r="F40" s="21">
        <f t="shared" si="16"/>
        <v>0</v>
      </c>
      <c r="G40" s="22"/>
      <c r="H40" s="22"/>
      <c r="I40" s="21">
        <f t="shared" si="17"/>
        <v>0</v>
      </c>
      <c r="J40" s="18">
        <v>3</v>
      </c>
      <c r="K40" s="18">
        <v>3</v>
      </c>
      <c r="L40" s="21">
        <f t="shared" si="18"/>
        <v>0</v>
      </c>
      <c r="M40" s="25"/>
      <c r="N40" s="25"/>
      <c r="O40" s="21">
        <f t="shared" si="19"/>
        <v>0</v>
      </c>
      <c r="P40" s="18">
        <v>272.9</v>
      </c>
      <c r="Q40" s="18">
        <v>272.9</v>
      </c>
      <c r="R40" s="21">
        <f t="shared" si="20"/>
        <v>0</v>
      </c>
      <c r="S40" s="23">
        <v>53795.1</v>
      </c>
      <c r="T40" s="23">
        <v>53795.1</v>
      </c>
      <c r="U40" s="21">
        <f t="shared" si="15"/>
        <v>0</v>
      </c>
      <c r="V40" s="20"/>
      <c r="W40" s="20"/>
      <c r="X40" s="21">
        <f t="shared" si="21"/>
        <v>0</v>
      </c>
      <c r="Y40" s="20">
        <f t="shared" si="8"/>
        <v>57477.3</v>
      </c>
      <c r="Z40" s="19">
        <f t="shared" si="9"/>
        <v>47537.200000000004</v>
      </c>
      <c r="AA40" s="21">
        <f t="shared" si="22"/>
        <v>9940.099999999999</v>
      </c>
      <c r="AB40" s="16">
        <v>50981.36</v>
      </c>
      <c r="AC40" s="16">
        <v>43777.99</v>
      </c>
      <c r="AD40" s="21">
        <f t="shared" si="23"/>
        <v>7203.370000000003</v>
      </c>
      <c r="AE40" s="18">
        <v>6245.940000000002</v>
      </c>
      <c r="AF40" s="18">
        <v>3649.2500000000055</v>
      </c>
      <c r="AG40" s="21">
        <f t="shared" si="24"/>
        <v>2596.689999999997</v>
      </c>
      <c r="AH40" s="19"/>
      <c r="AI40" s="20"/>
      <c r="AJ40" s="21">
        <f t="shared" si="25"/>
        <v>0</v>
      </c>
      <c r="AK40" s="21">
        <v>250</v>
      </c>
      <c r="AL40" s="21">
        <v>109.96</v>
      </c>
      <c r="AM40" s="21">
        <f t="shared" si="26"/>
        <v>140.04000000000002</v>
      </c>
      <c r="AN40" s="18">
        <v>9940.1</v>
      </c>
    </row>
    <row r="41" spans="1:40" s="24" customFormat="1" ht="22.5" customHeight="1">
      <c r="A41" s="16">
        <v>21</v>
      </c>
      <c r="B41" s="17" t="s">
        <v>125</v>
      </c>
      <c r="C41" s="18">
        <v>1401</v>
      </c>
      <c r="D41" s="19">
        <f t="shared" si="0"/>
        <v>27034.6</v>
      </c>
      <c r="E41" s="20">
        <f t="shared" si="1"/>
        <v>27034.6</v>
      </c>
      <c r="F41" s="21">
        <f t="shared" si="16"/>
        <v>0</v>
      </c>
      <c r="G41" s="22"/>
      <c r="H41" s="22"/>
      <c r="I41" s="21">
        <f t="shared" si="17"/>
        <v>0</v>
      </c>
      <c r="J41" s="18">
        <v>0</v>
      </c>
      <c r="K41" s="18">
        <v>0</v>
      </c>
      <c r="L41" s="21">
        <f t="shared" si="18"/>
        <v>0</v>
      </c>
      <c r="M41" s="25"/>
      <c r="N41" s="25"/>
      <c r="O41" s="21">
        <f t="shared" si="19"/>
        <v>0</v>
      </c>
      <c r="P41" s="18">
        <v>24.6</v>
      </c>
      <c r="Q41" s="18">
        <v>24.6</v>
      </c>
      <c r="R41" s="21">
        <f t="shared" si="20"/>
        <v>0</v>
      </c>
      <c r="S41" s="23">
        <v>27010</v>
      </c>
      <c r="T41" s="23">
        <v>27010</v>
      </c>
      <c r="U41" s="21">
        <f t="shared" si="15"/>
        <v>0</v>
      </c>
      <c r="V41" s="20"/>
      <c r="W41" s="20"/>
      <c r="X41" s="21">
        <f t="shared" si="21"/>
        <v>0</v>
      </c>
      <c r="Y41" s="20">
        <f t="shared" si="8"/>
        <v>28435.6</v>
      </c>
      <c r="Z41" s="19">
        <f t="shared" si="9"/>
        <v>23910.4</v>
      </c>
      <c r="AA41" s="21">
        <f t="shared" si="22"/>
        <v>4525.199999999997</v>
      </c>
      <c r="AB41" s="16">
        <v>26159</v>
      </c>
      <c r="AC41" s="16">
        <v>22899.23</v>
      </c>
      <c r="AD41" s="21">
        <f t="shared" si="23"/>
        <v>3259.7700000000004</v>
      </c>
      <c r="AE41" s="18">
        <v>2231.5999999999985</v>
      </c>
      <c r="AF41" s="18">
        <v>981.7699999999995</v>
      </c>
      <c r="AG41" s="21">
        <f t="shared" si="24"/>
        <v>1249.829999999999</v>
      </c>
      <c r="AH41" s="19"/>
      <c r="AI41" s="20"/>
      <c r="AJ41" s="21">
        <f t="shared" si="25"/>
        <v>0</v>
      </c>
      <c r="AK41" s="21">
        <v>45</v>
      </c>
      <c r="AL41" s="21">
        <v>29.4</v>
      </c>
      <c r="AM41" s="21">
        <f t="shared" si="26"/>
        <v>15.600000000000001</v>
      </c>
      <c r="AN41" s="18">
        <v>4525.2</v>
      </c>
    </row>
    <row r="42" spans="1:40" s="24" customFormat="1" ht="22.5" customHeight="1">
      <c r="A42" s="16">
        <v>22</v>
      </c>
      <c r="B42" s="17" t="s">
        <v>76</v>
      </c>
      <c r="C42" s="18">
        <v>1611.1</v>
      </c>
      <c r="D42" s="19">
        <f t="shared" si="0"/>
        <v>44093.2</v>
      </c>
      <c r="E42" s="20">
        <f t="shared" si="1"/>
        <v>44093.2</v>
      </c>
      <c r="F42" s="21">
        <f t="shared" si="16"/>
        <v>0</v>
      </c>
      <c r="G42" s="22"/>
      <c r="H42" s="22"/>
      <c r="I42" s="21">
        <f t="shared" si="17"/>
        <v>0</v>
      </c>
      <c r="J42" s="18">
        <v>0</v>
      </c>
      <c r="K42" s="18">
        <v>0</v>
      </c>
      <c r="L42" s="21">
        <f t="shared" si="18"/>
        <v>0</v>
      </c>
      <c r="M42" s="25"/>
      <c r="N42" s="25"/>
      <c r="O42" s="21">
        <f t="shared" si="19"/>
        <v>0</v>
      </c>
      <c r="P42" s="18">
        <v>73.6</v>
      </c>
      <c r="Q42" s="18">
        <v>73.6</v>
      </c>
      <c r="R42" s="21">
        <f t="shared" si="20"/>
        <v>0</v>
      </c>
      <c r="S42" s="23">
        <v>44019.6</v>
      </c>
      <c r="T42" s="23">
        <v>44019.6</v>
      </c>
      <c r="U42" s="21">
        <f t="shared" si="15"/>
        <v>0</v>
      </c>
      <c r="V42" s="20"/>
      <c r="W42" s="20"/>
      <c r="X42" s="21">
        <f t="shared" si="21"/>
        <v>0</v>
      </c>
      <c r="Y42" s="20">
        <f t="shared" si="8"/>
        <v>45704.299999999996</v>
      </c>
      <c r="Z42" s="19">
        <f t="shared" si="9"/>
        <v>41109.69999999999</v>
      </c>
      <c r="AA42" s="21">
        <f t="shared" si="22"/>
        <v>4594.600000000006</v>
      </c>
      <c r="AB42" s="16">
        <v>40363.34</v>
      </c>
      <c r="AC42" s="16">
        <v>38408.77</v>
      </c>
      <c r="AD42" s="21">
        <f t="shared" si="23"/>
        <v>1954.5699999999997</v>
      </c>
      <c r="AE42" s="18">
        <v>5069.360000000001</v>
      </c>
      <c r="AF42" s="18">
        <v>2517.2299999999987</v>
      </c>
      <c r="AG42" s="21">
        <f t="shared" si="24"/>
        <v>2552.130000000002</v>
      </c>
      <c r="AH42" s="19"/>
      <c r="AI42" s="20"/>
      <c r="AJ42" s="21">
        <f t="shared" si="25"/>
        <v>0</v>
      </c>
      <c r="AK42" s="21">
        <v>271.6</v>
      </c>
      <c r="AL42" s="21">
        <v>183.7</v>
      </c>
      <c r="AM42" s="21">
        <f t="shared" si="26"/>
        <v>87.90000000000003</v>
      </c>
      <c r="AN42" s="18">
        <v>4594.6</v>
      </c>
    </row>
    <row r="43" spans="1:40" s="24" customFormat="1" ht="22.5" customHeight="1">
      <c r="A43" s="16">
        <v>23</v>
      </c>
      <c r="B43" s="17" t="s">
        <v>77</v>
      </c>
      <c r="C43" s="18">
        <v>480.2</v>
      </c>
      <c r="D43" s="19">
        <f t="shared" si="0"/>
        <v>38284.520000000004</v>
      </c>
      <c r="E43" s="20">
        <f t="shared" si="1"/>
        <v>38284.520000000004</v>
      </c>
      <c r="F43" s="21">
        <f t="shared" si="16"/>
        <v>0</v>
      </c>
      <c r="G43" s="22"/>
      <c r="H43" s="22"/>
      <c r="I43" s="21">
        <f t="shared" si="17"/>
        <v>0</v>
      </c>
      <c r="J43" s="18">
        <v>0</v>
      </c>
      <c r="K43" s="18">
        <v>0</v>
      </c>
      <c r="L43" s="21">
        <f t="shared" si="18"/>
        <v>0</v>
      </c>
      <c r="M43" s="25">
        <v>73.6</v>
      </c>
      <c r="N43" s="25">
        <v>73.6</v>
      </c>
      <c r="O43" s="21">
        <f t="shared" si="19"/>
        <v>0</v>
      </c>
      <c r="P43" s="18">
        <v>468.52</v>
      </c>
      <c r="Q43" s="18">
        <v>468.52</v>
      </c>
      <c r="R43" s="21">
        <f t="shared" si="20"/>
        <v>0</v>
      </c>
      <c r="S43" s="23">
        <v>37742.4</v>
      </c>
      <c r="T43" s="23">
        <v>37742.4</v>
      </c>
      <c r="U43" s="21">
        <f t="shared" si="15"/>
        <v>0</v>
      </c>
      <c r="V43" s="20"/>
      <c r="W43" s="20"/>
      <c r="X43" s="21">
        <f t="shared" si="21"/>
        <v>0</v>
      </c>
      <c r="Y43" s="20">
        <f t="shared" si="8"/>
        <v>38764.72</v>
      </c>
      <c r="Z43" s="19">
        <f t="shared" si="9"/>
        <v>33168.020000000004</v>
      </c>
      <c r="AA43" s="21">
        <f t="shared" si="22"/>
        <v>5596.699999999997</v>
      </c>
      <c r="AB43" s="16">
        <v>33975.36</v>
      </c>
      <c r="AC43" s="16">
        <v>30060.13</v>
      </c>
      <c r="AD43" s="21">
        <f t="shared" si="23"/>
        <v>3915.2299999999996</v>
      </c>
      <c r="AE43" s="18">
        <v>3865.3600000000006</v>
      </c>
      <c r="AF43" s="18">
        <v>2184.25</v>
      </c>
      <c r="AG43" s="21">
        <f t="shared" si="24"/>
        <v>1681.1100000000006</v>
      </c>
      <c r="AH43" s="19"/>
      <c r="AI43" s="20"/>
      <c r="AJ43" s="21">
        <f t="shared" si="25"/>
        <v>0</v>
      </c>
      <c r="AK43" s="21">
        <v>924</v>
      </c>
      <c r="AL43" s="21">
        <v>923.64</v>
      </c>
      <c r="AM43" s="21">
        <f t="shared" si="26"/>
        <v>0.36000000000001364</v>
      </c>
      <c r="AN43" s="18">
        <v>5596.7</v>
      </c>
    </row>
    <row r="44" spans="1:40" s="26" customFormat="1" ht="22.5" customHeight="1">
      <c r="A44" s="16">
        <v>24</v>
      </c>
      <c r="B44" s="17" t="s">
        <v>78</v>
      </c>
      <c r="C44" s="18">
        <v>1808.8</v>
      </c>
      <c r="D44" s="19">
        <f t="shared" si="0"/>
        <v>33872.6</v>
      </c>
      <c r="E44" s="20">
        <f t="shared" si="1"/>
        <v>33872.6</v>
      </c>
      <c r="F44" s="21">
        <f t="shared" si="16"/>
        <v>0</v>
      </c>
      <c r="G44" s="22"/>
      <c r="H44" s="22"/>
      <c r="I44" s="21">
        <f t="shared" si="17"/>
        <v>0</v>
      </c>
      <c r="J44" s="18">
        <v>0</v>
      </c>
      <c r="K44" s="18">
        <v>0</v>
      </c>
      <c r="L44" s="21">
        <f t="shared" si="18"/>
        <v>0</v>
      </c>
      <c r="M44" s="25"/>
      <c r="N44" s="25"/>
      <c r="O44" s="21">
        <f t="shared" si="19"/>
        <v>0</v>
      </c>
      <c r="P44" s="18">
        <v>246.6</v>
      </c>
      <c r="Q44" s="18">
        <v>246.6</v>
      </c>
      <c r="R44" s="21">
        <f t="shared" si="20"/>
        <v>0</v>
      </c>
      <c r="S44" s="23">
        <v>33626</v>
      </c>
      <c r="T44" s="23">
        <v>33626</v>
      </c>
      <c r="U44" s="21">
        <f t="shared" si="15"/>
        <v>0</v>
      </c>
      <c r="V44" s="20"/>
      <c r="W44" s="20"/>
      <c r="X44" s="21">
        <f t="shared" si="21"/>
        <v>0</v>
      </c>
      <c r="Y44" s="20">
        <f t="shared" si="8"/>
        <v>35681.4</v>
      </c>
      <c r="Z44" s="19">
        <f t="shared" si="9"/>
        <v>33928.799999999996</v>
      </c>
      <c r="AA44" s="21">
        <f t="shared" si="22"/>
        <v>1752.6000000000058</v>
      </c>
      <c r="AB44" s="16">
        <v>32965</v>
      </c>
      <c r="AC44" s="16">
        <v>31783.06</v>
      </c>
      <c r="AD44" s="21">
        <f t="shared" si="23"/>
        <v>1181.9399999999987</v>
      </c>
      <c r="AE44" s="18">
        <v>2616.4000000000015</v>
      </c>
      <c r="AF44" s="18">
        <v>2070.65</v>
      </c>
      <c r="AG44" s="21">
        <f t="shared" si="24"/>
        <v>545.7500000000014</v>
      </c>
      <c r="AH44" s="19"/>
      <c r="AI44" s="20"/>
      <c r="AJ44" s="21">
        <f t="shared" si="25"/>
        <v>0</v>
      </c>
      <c r="AK44" s="21">
        <v>100</v>
      </c>
      <c r="AL44" s="21">
        <v>75.09</v>
      </c>
      <c r="AM44" s="21">
        <f t="shared" si="26"/>
        <v>24.909999999999997</v>
      </c>
      <c r="AN44" s="18">
        <v>1752.6</v>
      </c>
    </row>
    <row r="45" spans="1:40" s="24" customFormat="1" ht="22.5" customHeight="1">
      <c r="A45" s="16">
        <v>25</v>
      </c>
      <c r="B45" s="17" t="s">
        <v>79</v>
      </c>
      <c r="C45" s="18">
        <v>2368.2</v>
      </c>
      <c r="D45" s="19">
        <f t="shared" si="0"/>
        <v>31158.3</v>
      </c>
      <c r="E45" s="20">
        <f t="shared" si="1"/>
        <v>31158.3</v>
      </c>
      <c r="F45" s="21">
        <f t="shared" si="16"/>
        <v>0</v>
      </c>
      <c r="G45" s="22"/>
      <c r="H45" s="22"/>
      <c r="I45" s="21">
        <f t="shared" si="17"/>
        <v>0</v>
      </c>
      <c r="J45" s="18">
        <v>0</v>
      </c>
      <c r="K45" s="18">
        <v>0</v>
      </c>
      <c r="L45" s="21">
        <f t="shared" si="18"/>
        <v>0</v>
      </c>
      <c r="M45" s="25"/>
      <c r="N45" s="25"/>
      <c r="O45" s="21">
        <f t="shared" si="19"/>
        <v>0</v>
      </c>
      <c r="P45" s="18">
        <v>24.6</v>
      </c>
      <c r="Q45" s="18">
        <v>24.6</v>
      </c>
      <c r="R45" s="21">
        <f t="shared" si="20"/>
        <v>0</v>
      </c>
      <c r="S45" s="23">
        <v>31133.7</v>
      </c>
      <c r="T45" s="23">
        <v>31133.7</v>
      </c>
      <c r="U45" s="21">
        <f t="shared" si="15"/>
        <v>0</v>
      </c>
      <c r="V45" s="20"/>
      <c r="W45" s="20"/>
      <c r="X45" s="21">
        <f t="shared" si="21"/>
        <v>0</v>
      </c>
      <c r="Y45" s="20">
        <f t="shared" si="8"/>
        <v>33526.5</v>
      </c>
      <c r="Z45" s="19">
        <f t="shared" si="9"/>
        <v>27227.2</v>
      </c>
      <c r="AA45" s="21">
        <f t="shared" si="22"/>
        <v>6299.299999999999</v>
      </c>
      <c r="AB45" s="16">
        <v>30685.2</v>
      </c>
      <c r="AC45" s="16">
        <v>25383.84</v>
      </c>
      <c r="AD45" s="21">
        <f t="shared" si="23"/>
        <v>5301.360000000001</v>
      </c>
      <c r="AE45" s="18">
        <v>2345.9999999999964</v>
      </c>
      <c r="AF45" s="18">
        <v>1468.3599999999997</v>
      </c>
      <c r="AG45" s="21">
        <f>AE45-AF45</f>
        <v>877.6399999999967</v>
      </c>
      <c r="AH45" s="19"/>
      <c r="AI45" s="20"/>
      <c r="AJ45" s="21">
        <f t="shared" si="25"/>
        <v>0</v>
      </c>
      <c r="AK45" s="21">
        <v>495.3</v>
      </c>
      <c r="AL45" s="21">
        <v>375</v>
      </c>
      <c r="AM45" s="21">
        <f t="shared" si="26"/>
        <v>120.30000000000001</v>
      </c>
      <c r="AN45" s="18">
        <v>6299.3</v>
      </c>
    </row>
    <row r="46" spans="1:40" s="24" customFormat="1" ht="22.5" customHeight="1">
      <c r="A46" s="16">
        <v>26</v>
      </c>
      <c r="B46" s="17" t="s">
        <v>32</v>
      </c>
      <c r="C46" s="18">
        <v>2618.5</v>
      </c>
      <c r="D46" s="19">
        <f t="shared" si="0"/>
        <v>69411.8</v>
      </c>
      <c r="E46" s="20">
        <f t="shared" si="1"/>
        <v>68745.7</v>
      </c>
      <c r="F46" s="21">
        <f t="shared" si="16"/>
        <v>666.1000000000058</v>
      </c>
      <c r="G46" s="22"/>
      <c r="H46" s="22"/>
      <c r="I46" s="21">
        <f t="shared" si="17"/>
        <v>0</v>
      </c>
      <c r="J46" s="18">
        <v>20</v>
      </c>
      <c r="K46" s="18">
        <v>20</v>
      </c>
      <c r="L46" s="21">
        <f t="shared" si="18"/>
        <v>0</v>
      </c>
      <c r="M46" s="25"/>
      <c r="N46" s="25"/>
      <c r="O46" s="21">
        <f t="shared" si="19"/>
        <v>0</v>
      </c>
      <c r="P46" s="18">
        <v>63</v>
      </c>
      <c r="Q46" s="18">
        <v>63</v>
      </c>
      <c r="R46" s="21">
        <f t="shared" si="20"/>
        <v>0</v>
      </c>
      <c r="S46" s="23">
        <v>69328.8</v>
      </c>
      <c r="T46" s="23">
        <v>69328.8</v>
      </c>
      <c r="U46" s="21">
        <f aca="true" t="shared" si="27" ref="U46:U52">S46-T46</f>
        <v>0</v>
      </c>
      <c r="V46" s="16">
        <v>-666.1</v>
      </c>
      <c r="W46" s="16">
        <v>-666.1</v>
      </c>
      <c r="X46" s="21">
        <f t="shared" si="21"/>
        <v>0</v>
      </c>
      <c r="Y46" s="20">
        <f t="shared" si="8"/>
        <v>72030.3</v>
      </c>
      <c r="Z46" s="19">
        <f t="shared" si="9"/>
        <v>59598.4</v>
      </c>
      <c r="AA46" s="21">
        <f t="shared" si="22"/>
        <v>12431.900000000001</v>
      </c>
      <c r="AB46" s="16">
        <v>60575.17</v>
      </c>
      <c r="AC46" s="16">
        <v>53107.25</v>
      </c>
      <c r="AD46" s="21">
        <f t="shared" si="23"/>
        <v>7467.919999999998</v>
      </c>
      <c r="AE46" s="18">
        <v>10375.130000000005</v>
      </c>
      <c r="AF46" s="18">
        <v>5662.279999999999</v>
      </c>
      <c r="AG46" s="21">
        <f aca="true" t="shared" si="28" ref="AG46:AG52">AE46-AF46</f>
        <v>4712.850000000006</v>
      </c>
      <c r="AH46" s="19"/>
      <c r="AI46" s="20"/>
      <c r="AJ46" s="21">
        <f t="shared" si="25"/>
        <v>0</v>
      </c>
      <c r="AK46" s="21">
        <v>1080</v>
      </c>
      <c r="AL46" s="21">
        <v>828.87</v>
      </c>
      <c r="AM46" s="21">
        <f t="shared" si="26"/>
        <v>251.13</v>
      </c>
      <c r="AN46" s="18">
        <v>11765.8</v>
      </c>
    </row>
    <row r="47" spans="1:40" s="24" customFormat="1" ht="22.5" customHeight="1">
      <c r="A47" s="16">
        <v>27</v>
      </c>
      <c r="B47" s="17" t="s">
        <v>33</v>
      </c>
      <c r="C47" s="18">
        <v>5353.2</v>
      </c>
      <c r="D47" s="19">
        <f t="shared" si="0"/>
        <v>87278.79999999999</v>
      </c>
      <c r="E47" s="20">
        <f t="shared" si="1"/>
        <v>84561.79999999999</v>
      </c>
      <c r="F47" s="21">
        <f t="shared" si="16"/>
        <v>2717</v>
      </c>
      <c r="G47" s="22"/>
      <c r="H47" s="22"/>
      <c r="I47" s="21">
        <f t="shared" si="17"/>
        <v>0</v>
      </c>
      <c r="J47" s="18">
        <v>20</v>
      </c>
      <c r="K47" s="18">
        <v>20</v>
      </c>
      <c r="L47" s="21">
        <f t="shared" si="18"/>
        <v>0</v>
      </c>
      <c r="M47" s="25"/>
      <c r="N47" s="25"/>
      <c r="O47" s="21">
        <f t="shared" si="19"/>
        <v>0</v>
      </c>
      <c r="P47" s="18">
        <v>87.4</v>
      </c>
      <c r="Q47" s="18">
        <v>87.4</v>
      </c>
      <c r="R47" s="21">
        <f t="shared" si="20"/>
        <v>0</v>
      </c>
      <c r="S47" s="23">
        <v>87171.4</v>
      </c>
      <c r="T47" s="23">
        <v>87171.4</v>
      </c>
      <c r="U47" s="21">
        <f t="shared" si="27"/>
        <v>0</v>
      </c>
      <c r="V47" s="16">
        <v>-2717</v>
      </c>
      <c r="W47" s="16">
        <v>-2717</v>
      </c>
      <c r="X47" s="21">
        <f t="shared" si="21"/>
        <v>0</v>
      </c>
      <c r="Y47" s="20">
        <f t="shared" si="8"/>
        <v>92631.99999999999</v>
      </c>
      <c r="Z47" s="19">
        <f t="shared" si="9"/>
        <v>72408.69999999998</v>
      </c>
      <c r="AA47" s="21">
        <f t="shared" si="22"/>
        <v>20223.300000000003</v>
      </c>
      <c r="AB47" s="16">
        <v>77544.5</v>
      </c>
      <c r="AC47" s="16">
        <v>66430.32</v>
      </c>
      <c r="AD47" s="21">
        <f t="shared" si="23"/>
        <v>11114.179999999993</v>
      </c>
      <c r="AE47" s="18">
        <v>11802.499999999985</v>
      </c>
      <c r="AF47" s="18">
        <v>5867.379999999979</v>
      </c>
      <c r="AG47" s="21">
        <f t="shared" si="28"/>
        <v>5935.120000000006</v>
      </c>
      <c r="AH47" s="19"/>
      <c r="AI47" s="20"/>
      <c r="AJ47" s="21">
        <f t="shared" si="25"/>
        <v>0</v>
      </c>
      <c r="AK47" s="21">
        <v>3285</v>
      </c>
      <c r="AL47" s="21">
        <v>111</v>
      </c>
      <c r="AM47" s="21">
        <f t="shared" si="26"/>
        <v>3174</v>
      </c>
      <c r="AN47" s="18">
        <v>17506.3</v>
      </c>
    </row>
    <row r="48" spans="1:40" s="24" customFormat="1" ht="22.5" customHeight="1">
      <c r="A48" s="16">
        <v>28</v>
      </c>
      <c r="B48" s="17" t="s">
        <v>80</v>
      </c>
      <c r="C48" s="18">
        <v>3926.1</v>
      </c>
      <c r="D48" s="19">
        <f t="shared" si="0"/>
        <v>55926.2</v>
      </c>
      <c r="E48" s="20">
        <f t="shared" si="1"/>
        <v>55926.2</v>
      </c>
      <c r="F48" s="21">
        <f t="shared" si="16"/>
        <v>0</v>
      </c>
      <c r="G48" s="22"/>
      <c r="H48" s="22"/>
      <c r="I48" s="21">
        <f t="shared" si="17"/>
        <v>0</v>
      </c>
      <c r="J48" s="18">
        <v>15</v>
      </c>
      <c r="K48" s="18">
        <v>15</v>
      </c>
      <c r="L48" s="21">
        <f t="shared" si="18"/>
        <v>0</v>
      </c>
      <c r="M48" s="16">
        <v>79.1</v>
      </c>
      <c r="N48" s="16">
        <v>79.1</v>
      </c>
      <c r="O48" s="21">
        <f t="shared" si="19"/>
        <v>0</v>
      </c>
      <c r="P48" s="18">
        <v>74.4</v>
      </c>
      <c r="Q48" s="18">
        <v>74.4</v>
      </c>
      <c r="R48" s="21">
        <f t="shared" si="20"/>
        <v>0</v>
      </c>
      <c r="S48" s="23">
        <v>55757.7</v>
      </c>
      <c r="T48" s="23">
        <v>55757.7</v>
      </c>
      <c r="U48" s="21">
        <f t="shared" si="27"/>
        <v>0</v>
      </c>
      <c r="V48" s="20"/>
      <c r="W48" s="20"/>
      <c r="X48" s="21">
        <f t="shared" si="21"/>
        <v>0</v>
      </c>
      <c r="Y48" s="20">
        <f t="shared" si="8"/>
        <v>59852.299999999996</v>
      </c>
      <c r="Z48" s="19">
        <f t="shared" si="9"/>
        <v>49672.399999999994</v>
      </c>
      <c r="AA48" s="21">
        <f t="shared" si="22"/>
        <v>10179.900000000001</v>
      </c>
      <c r="AB48" s="16">
        <v>53300.7</v>
      </c>
      <c r="AC48" s="16">
        <v>45854.64</v>
      </c>
      <c r="AD48" s="21">
        <f t="shared" si="23"/>
        <v>7446.059999999998</v>
      </c>
      <c r="AE48" s="18">
        <v>6225.299999999996</v>
      </c>
      <c r="AF48" s="18">
        <v>3516.309999999996</v>
      </c>
      <c r="AG48" s="21">
        <f>AE48-AF48</f>
        <v>2708.99</v>
      </c>
      <c r="AH48" s="19"/>
      <c r="AI48" s="20"/>
      <c r="AJ48" s="21">
        <f t="shared" si="25"/>
        <v>0</v>
      </c>
      <c r="AK48" s="21">
        <v>326.3</v>
      </c>
      <c r="AL48" s="21">
        <v>301.45</v>
      </c>
      <c r="AM48" s="21">
        <f t="shared" si="26"/>
        <v>24.850000000000023</v>
      </c>
      <c r="AN48" s="18">
        <v>10179.9</v>
      </c>
    </row>
    <row r="49" spans="1:40" s="24" customFormat="1" ht="22.5" customHeight="1">
      <c r="A49" s="16">
        <v>29</v>
      </c>
      <c r="B49" s="17" t="s">
        <v>81</v>
      </c>
      <c r="C49" s="18">
        <v>1175.6</v>
      </c>
      <c r="D49" s="19">
        <f t="shared" si="0"/>
        <v>42924.200000000004</v>
      </c>
      <c r="E49" s="20">
        <f t="shared" si="1"/>
        <v>42924.200000000004</v>
      </c>
      <c r="F49" s="21">
        <f t="shared" si="16"/>
        <v>0</v>
      </c>
      <c r="G49" s="22"/>
      <c r="H49" s="22"/>
      <c r="I49" s="21">
        <f t="shared" si="17"/>
        <v>0</v>
      </c>
      <c r="J49" s="18">
        <v>0</v>
      </c>
      <c r="K49" s="18">
        <v>0</v>
      </c>
      <c r="L49" s="21">
        <f t="shared" si="18"/>
        <v>0</v>
      </c>
      <c r="M49" s="25"/>
      <c r="N49" s="25"/>
      <c r="O49" s="21">
        <f t="shared" si="19"/>
        <v>0</v>
      </c>
      <c r="P49" s="18">
        <v>12.3</v>
      </c>
      <c r="Q49" s="18">
        <v>12.3</v>
      </c>
      <c r="R49" s="21">
        <f t="shared" si="20"/>
        <v>0</v>
      </c>
      <c r="S49" s="23">
        <v>42911.9</v>
      </c>
      <c r="T49" s="23">
        <v>42911.9</v>
      </c>
      <c r="U49" s="21">
        <f t="shared" si="27"/>
        <v>0</v>
      </c>
      <c r="V49" s="20"/>
      <c r="W49" s="20"/>
      <c r="X49" s="21">
        <f t="shared" si="21"/>
        <v>0</v>
      </c>
      <c r="Y49" s="20">
        <f t="shared" si="8"/>
        <v>44099.8</v>
      </c>
      <c r="Z49" s="19">
        <f t="shared" si="9"/>
        <v>38449.40000000001</v>
      </c>
      <c r="AA49" s="21">
        <f t="shared" si="22"/>
        <v>5650.399999999994</v>
      </c>
      <c r="AB49" s="16">
        <v>38277.5</v>
      </c>
      <c r="AC49" s="16">
        <v>34842.63</v>
      </c>
      <c r="AD49" s="21">
        <f t="shared" si="23"/>
        <v>3434.8700000000026</v>
      </c>
      <c r="AE49" s="18">
        <v>5377.300000000003</v>
      </c>
      <c r="AF49" s="18">
        <v>3387.3300000000054</v>
      </c>
      <c r="AG49" s="21">
        <f t="shared" si="28"/>
        <v>1989.9699999999975</v>
      </c>
      <c r="AH49" s="19"/>
      <c r="AI49" s="20"/>
      <c r="AJ49" s="21">
        <f t="shared" si="25"/>
        <v>0</v>
      </c>
      <c r="AK49" s="21">
        <v>445</v>
      </c>
      <c r="AL49" s="21">
        <v>219.44</v>
      </c>
      <c r="AM49" s="21">
        <f t="shared" si="26"/>
        <v>225.56</v>
      </c>
      <c r="AN49" s="18">
        <v>5650.4</v>
      </c>
    </row>
    <row r="50" spans="1:40" s="24" customFormat="1" ht="22.5" customHeight="1">
      <c r="A50" s="16">
        <v>30</v>
      </c>
      <c r="B50" s="17" t="s">
        <v>83</v>
      </c>
      <c r="C50" s="18">
        <v>1825.4</v>
      </c>
      <c r="D50" s="19">
        <f t="shared" si="0"/>
        <v>45899.54</v>
      </c>
      <c r="E50" s="20">
        <f t="shared" si="1"/>
        <v>41541.24</v>
      </c>
      <c r="F50" s="21">
        <f t="shared" si="16"/>
        <v>4358.300000000003</v>
      </c>
      <c r="G50" s="22"/>
      <c r="H50" s="22"/>
      <c r="I50" s="21">
        <f t="shared" si="17"/>
        <v>0</v>
      </c>
      <c r="J50" s="18">
        <v>0</v>
      </c>
      <c r="K50" s="18">
        <v>0</v>
      </c>
      <c r="L50" s="21">
        <f t="shared" si="18"/>
        <v>0</v>
      </c>
      <c r="M50" s="25"/>
      <c r="N50" s="25"/>
      <c r="O50" s="21">
        <f t="shared" si="19"/>
        <v>0</v>
      </c>
      <c r="P50" s="18">
        <v>6359.94</v>
      </c>
      <c r="Q50" s="18">
        <v>6359.94</v>
      </c>
      <c r="R50" s="21">
        <f t="shared" si="20"/>
        <v>0</v>
      </c>
      <c r="S50" s="23">
        <v>39539.6</v>
      </c>
      <c r="T50" s="23">
        <v>39539.6</v>
      </c>
      <c r="U50" s="21">
        <f t="shared" si="27"/>
        <v>0</v>
      </c>
      <c r="V50" s="20">
        <v>-4358.3</v>
      </c>
      <c r="W50" s="20">
        <v>-4358.3</v>
      </c>
      <c r="X50" s="21">
        <f t="shared" si="21"/>
        <v>0</v>
      </c>
      <c r="Y50" s="20">
        <f t="shared" si="8"/>
        <v>47724.94</v>
      </c>
      <c r="Z50" s="19">
        <f t="shared" si="9"/>
        <v>43355.04</v>
      </c>
      <c r="AA50" s="21">
        <f t="shared" si="22"/>
        <v>4369.9000000000015</v>
      </c>
      <c r="AB50" s="16">
        <v>35563.6</v>
      </c>
      <c r="AC50" s="16">
        <v>35539.07</v>
      </c>
      <c r="AD50" s="21">
        <f t="shared" si="23"/>
        <v>24.529999999998836</v>
      </c>
      <c r="AE50" s="18">
        <v>9859.340000000004</v>
      </c>
      <c r="AF50" s="18">
        <v>5922.169999999999</v>
      </c>
      <c r="AG50" s="21">
        <f t="shared" si="28"/>
        <v>3937.1700000000046</v>
      </c>
      <c r="AH50" s="19"/>
      <c r="AI50" s="20"/>
      <c r="AJ50" s="21">
        <f t="shared" si="25"/>
        <v>0</v>
      </c>
      <c r="AK50" s="21">
        <v>2302</v>
      </c>
      <c r="AL50" s="21">
        <v>1893.8</v>
      </c>
      <c r="AM50" s="21">
        <f t="shared" si="26"/>
        <v>408.20000000000005</v>
      </c>
      <c r="AN50" s="18">
        <v>11.6</v>
      </c>
    </row>
    <row r="51" spans="1:40" s="24" customFormat="1" ht="22.5" customHeight="1">
      <c r="A51" s="16">
        <v>31</v>
      </c>
      <c r="B51" s="17" t="s">
        <v>82</v>
      </c>
      <c r="C51" s="18">
        <v>9777.9</v>
      </c>
      <c r="D51" s="19">
        <f t="shared" si="0"/>
        <v>76201.93000000001</v>
      </c>
      <c r="E51" s="20">
        <f t="shared" si="1"/>
        <v>73882.93000000001</v>
      </c>
      <c r="F51" s="21">
        <f t="shared" si="16"/>
        <v>2319</v>
      </c>
      <c r="G51" s="22"/>
      <c r="H51" s="22"/>
      <c r="I51" s="21">
        <f t="shared" si="17"/>
        <v>0</v>
      </c>
      <c r="J51" s="18">
        <v>109.55</v>
      </c>
      <c r="K51" s="18">
        <v>109.55</v>
      </c>
      <c r="L51" s="21">
        <f t="shared" si="18"/>
        <v>0</v>
      </c>
      <c r="M51" s="25"/>
      <c r="N51" s="25"/>
      <c r="O51" s="21">
        <f t="shared" si="19"/>
        <v>0</v>
      </c>
      <c r="P51" s="18">
        <v>5233.08</v>
      </c>
      <c r="Q51" s="18">
        <v>5233.08</v>
      </c>
      <c r="R51" s="21">
        <f t="shared" si="20"/>
        <v>0</v>
      </c>
      <c r="S51" s="23">
        <v>70859.3</v>
      </c>
      <c r="T51" s="23">
        <v>70859.3</v>
      </c>
      <c r="U51" s="21">
        <f t="shared" si="27"/>
        <v>0</v>
      </c>
      <c r="V51" s="16">
        <v>-2319</v>
      </c>
      <c r="W51" s="16">
        <v>-2319</v>
      </c>
      <c r="X51" s="21">
        <f t="shared" si="21"/>
        <v>0</v>
      </c>
      <c r="Y51" s="20">
        <f t="shared" si="8"/>
        <v>85979.83</v>
      </c>
      <c r="Z51" s="19">
        <f t="shared" si="9"/>
        <v>67524.73000000001</v>
      </c>
      <c r="AA51" s="21">
        <f t="shared" si="22"/>
        <v>18455.09999999999</v>
      </c>
      <c r="AB51" s="16">
        <v>50597.94</v>
      </c>
      <c r="AC51" s="16">
        <v>50597.94</v>
      </c>
      <c r="AD51" s="21">
        <f t="shared" si="23"/>
        <v>0</v>
      </c>
      <c r="AE51" s="18">
        <v>16522.809999999998</v>
      </c>
      <c r="AF51" s="18">
        <v>3569.539999999999</v>
      </c>
      <c r="AG51" s="21">
        <f t="shared" si="28"/>
        <v>12953.269999999999</v>
      </c>
      <c r="AH51" s="19"/>
      <c r="AI51" s="20"/>
      <c r="AJ51" s="21">
        <f t="shared" si="25"/>
        <v>0</v>
      </c>
      <c r="AK51" s="21">
        <v>18859.08</v>
      </c>
      <c r="AL51" s="21">
        <v>13357.25</v>
      </c>
      <c r="AM51" s="21">
        <f t="shared" si="26"/>
        <v>5501.830000000002</v>
      </c>
      <c r="AN51" s="18">
        <v>16136.1</v>
      </c>
    </row>
    <row r="52" spans="1:40" s="24" customFormat="1" ht="22.5" customHeight="1">
      <c r="A52" s="16">
        <v>32</v>
      </c>
      <c r="B52" s="17" t="s">
        <v>34</v>
      </c>
      <c r="C52" s="18">
        <v>1757</v>
      </c>
      <c r="D52" s="19">
        <f t="shared" si="0"/>
        <v>67878.2</v>
      </c>
      <c r="E52" s="20">
        <f t="shared" si="1"/>
        <v>67878.2</v>
      </c>
      <c r="F52" s="21">
        <f t="shared" si="16"/>
        <v>0</v>
      </c>
      <c r="G52" s="22"/>
      <c r="H52" s="22"/>
      <c r="I52" s="21">
        <f t="shared" si="17"/>
        <v>0</v>
      </c>
      <c r="J52" s="18">
        <v>131.5</v>
      </c>
      <c r="K52" s="18">
        <v>131.5</v>
      </c>
      <c r="L52" s="21">
        <f t="shared" si="18"/>
        <v>0</v>
      </c>
      <c r="M52" s="25">
        <v>77.4</v>
      </c>
      <c r="N52" s="25">
        <v>77.4</v>
      </c>
      <c r="O52" s="21">
        <f t="shared" si="19"/>
        <v>0</v>
      </c>
      <c r="P52" s="18">
        <v>67.4</v>
      </c>
      <c r="Q52" s="18">
        <v>67.4</v>
      </c>
      <c r="R52" s="21">
        <f t="shared" si="20"/>
        <v>0</v>
      </c>
      <c r="S52" s="23">
        <v>67601.9</v>
      </c>
      <c r="T52" s="23">
        <v>67601.9</v>
      </c>
      <c r="U52" s="21">
        <f t="shared" si="27"/>
        <v>0</v>
      </c>
      <c r="V52" s="20"/>
      <c r="W52" s="20"/>
      <c r="X52" s="21">
        <f t="shared" si="21"/>
        <v>0</v>
      </c>
      <c r="Y52" s="20">
        <f t="shared" si="8"/>
        <v>69635.2</v>
      </c>
      <c r="Z52" s="19">
        <f t="shared" si="9"/>
        <v>55953.8</v>
      </c>
      <c r="AA52" s="21">
        <f t="shared" si="22"/>
        <v>13681.399999999994</v>
      </c>
      <c r="AB52" s="16">
        <v>58772</v>
      </c>
      <c r="AC52" s="16">
        <v>52058.28</v>
      </c>
      <c r="AD52" s="21">
        <f t="shared" si="23"/>
        <v>6713.720000000001</v>
      </c>
      <c r="AE52" s="18">
        <v>10697.899999999994</v>
      </c>
      <c r="AF52" s="18">
        <v>3736.2199999999993</v>
      </c>
      <c r="AG52" s="21">
        <f t="shared" si="28"/>
        <v>6961.679999999995</v>
      </c>
      <c r="AH52" s="19"/>
      <c r="AI52" s="20"/>
      <c r="AJ52" s="21">
        <f t="shared" si="25"/>
        <v>0</v>
      </c>
      <c r="AK52" s="21">
        <v>165.3</v>
      </c>
      <c r="AL52" s="21">
        <v>159.3</v>
      </c>
      <c r="AM52" s="21">
        <f t="shared" si="26"/>
        <v>6</v>
      </c>
      <c r="AN52" s="18">
        <v>13681.4</v>
      </c>
    </row>
    <row r="53" spans="1:40" s="24" customFormat="1" ht="22.5" customHeight="1">
      <c r="A53" s="16">
        <v>33</v>
      </c>
      <c r="B53" s="17" t="s">
        <v>84</v>
      </c>
      <c r="C53" s="18">
        <v>3806.4</v>
      </c>
      <c r="D53" s="19">
        <f aca="true" t="shared" si="29" ref="D53:D84">G53+J53+M53+P53+S53</f>
        <v>55196.9</v>
      </c>
      <c r="E53" s="20">
        <f aca="true" t="shared" si="30" ref="E53:E84">H53+K53+N53+Q53+T53+W53</f>
        <v>53276.700000000004</v>
      </c>
      <c r="F53" s="21">
        <f>D53-E53</f>
        <v>1920.199999999997</v>
      </c>
      <c r="G53" s="22"/>
      <c r="H53" s="22"/>
      <c r="I53" s="21">
        <f>G53-H53</f>
        <v>0</v>
      </c>
      <c r="J53" s="18">
        <v>0</v>
      </c>
      <c r="K53" s="18">
        <v>0</v>
      </c>
      <c r="L53" s="21">
        <f>J53-K53</f>
        <v>0</v>
      </c>
      <c r="M53" s="25">
        <v>78.1</v>
      </c>
      <c r="N53" s="25">
        <v>78.1</v>
      </c>
      <c r="O53" s="21">
        <f aca="true" t="shared" si="31" ref="O53:O61">M53-N53</f>
        <v>0</v>
      </c>
      <c r="P53" s="18">
        <v>8.1</v>
      </c>
      <c r="Q53" s="18">
        <v>8.1</v>
      </c>
      <c r="R53" s="21">
        <f>P53-Q53</f>
        <v>0</v>
      </c>
      <c r="S53" s="23">
        <v>55110.700000000004</v>
      </c>
      <c r="T53" s="23">
        <v>55110.700000000004</v>
      </c>
      <c r="U53" s="21">
        <f>S53-T53</f>
        <v>0</v>
      </c>
      <c r="V53" s="16">
        <v>-1920.2</v>
      </c>
      <c r="W53" s="16">
        <v>-1920.2</v>
      </c>
      <c r="X53" s="21">
        <f>V53-W53</f>
        <v>0</v>
      </c>
      <c r="Y53" s="20">
        <f aca="true" t="shared" si="32" ref="Y53:Y84">AB53+AE53+AH53+AK53</f>
        <v>59003.3</v>
      </c>
      <c r="Z53" s="19">
        <f aca="true" t="shared" si="33" ref="Z53:Z84">AC53+AF53+AI53+AL53</f>
        <v>47053.700000000004</v>
      </c>
      <c r="AA53" s="21">
        <f>Y53-Z53</f>
        <v>11949.599999999999</v>
      </c>
      <c r="AB53" s="16">
        <v>48489.3</v>
      </c>
      <c r="AC53" s="16">
        <v>43453.27</v>
      </c>
      <c r="AD53" s="21">
        <f>AB53-AC53</f>
        <v>5036.030000000006</v>
      </c>
      <c r="AE53" s="18">
        <v>8479</v>
      </c>
      <c r="AF53" s="18">
        <v>3508.170000000009</v>
      </c>
      <c r="AG53" s="21">
        <f>AE53-AF53</f>
        <v>4970.829999999991</v>
      </c>
      <c r="AH53" s="19"/>
      <c r="AI53" s="20"/>
      <c r="AJ53" s="21">
        <f>AH53-AI53</f>
        <v>0</v>
      </c>
      <c r="AK53" s="21">
        <v>2035</v>
      </c>
      <c r="AL53" s="21">
        <v>92.26</v>
      </c>
      <c r="AM53" s="21">
        <f>AK53-AL53</f>
        <v>1942.74</v>
      </c>
      <c r="AN53" s="18">
        <v>10029.4</v>
      </c>
    </row>
    <row r="54" spans="1:40" s="24" customFormat="1" ht="22.5" customHeight="1">
      <c r="A54" s="16">
        <v>34</v>
      </c>
      <c r="B54" s="17" t="s">
        <v>35</v>
      </c>
      <c r="C54" s="18">
        <v>4371.6</v>
      </c>
      <c r="D54" s="19">
        <f t="shared" si="29"/>
        <v>73051.3</v>
      </c>
      <c r="E54" s="20">
        <f t="shared" si="30"/>
        <v>73051.3</v>
      </c>
      <c r="F54" s="21">
        <f>D54-E54</f>
        <v>0</v>
      </c>
      <c r="G54" s="22">
        <v>60</v>
      </c>
      <c r="H54" s="22">
        <v>60</v>
      </c>
      <c r="I54" s="21">
        <f>G54-H54</f>
        <v>0</v>
      </c>
      <c r="J54" s="18">
        <v>0</v>
      </c>
      <c r="K54" s="18">
        <v>0</v>
      </c>
      <c r="L54" s="21">
        <f>J54-K54</f>
        <v>0</v>
      </c>
      <c r="M54" s="25"/>
      <c r="N54" s="25"/>
      <c r="O54" s="21">
        <f t="shared" si="31"/>
        <v>0</v>
      </c>
      <c r="P54" s="18">
        <v>439</v>
      </c>
      <c r="Q54" s="18">
        <v>439</v>
      </c>
      <c r="R54" s="21">
        <f>P54-Q54</f>
        <v>0</v>
      </c>
      <c r="S54" s="23">
        <v>72552.3</v>
      </c>
      <c r="T54" s="23">
        <v>72552.3</v>
      </c>
      <c r="U54" s="21">
        <f>S54-T54</f>
        <v>0</v>
      </c>
      <c r="V54" s="18"/>
      <c r="W54" s="18"/>
      <c r="X54" s="21">
        <f>V54-W54</f>
        <v>0</v>
      </c>
      <c r="Y54" s="20">
        <f t="shared" si="32"/>
        <v>77422.90000000001</v>
      </c>
      <c r="Z54" s="19">
        <f t="shared" si="33"/>
        <v>61944.200000000004</v>
      </c>
      <c r="AA54" s="21">
        <f>Y54-Z54</f>
        <v>15478.700000000004</v>
      </c>
      <c r="AB54" s="16">
        <v>67259.7</v>
      </c>
      <c r="AC54" s="16">
        <v>56655.93</v>
      </c>
      <c r="AD54" s="21">
        <f>AB54-AC54</f>
        <v>10603.769999999997</v>
      </c>
      <c r="AE54" s="18">
        <v>8563.200000000012</v>
      </c>
      <c r="AF54" s="18">
        <v>4094.280000000006</v>
      </c>
      <c r="AG54" s="21">
        <f>AE54-AF54</f>
        <v>4468.9200000000055</v>
      </c>
      <c r="AH54" s="19"/>
      <c r="AI54" s="20"/>
      <c r="AJ54" s="21">
        <f>AH54-AI54</f>
        <v>0</v>
      </c>
      <c r="AK54" s="21">
        <v>1600</v>
      </c>
      <c r="AL54" s="21">
        <v>1193.99</v>
      </c>
      <c r="AM54" s="21">
        <f>AK54-AL54</f>
        <v>406.01</v>
      </c>
      <c r="AN54" s="18">
        <v>15478.7</v>
      </c>
    </row>
    <row r="55" spans="1:40" s="24" customFormat="1" ht="22.5" customHeight="1">
      <c r="A55" s="16">
        <v>35</v>
      </c>
      <c r="B55" s="17" t="s">
        <v>85</v>
      </c>
      <c r="C55" s="18">
        <v>1484.2</v>
      </c>
      <c r="D55" s="19">
        <f t="shared" si="29"/>
        <v>44883.23</v>
      </c>
      <c r="E55" s="20">
        <f t="shared" si="30"/>
        <v>44883.23</v>
      </c>
      <c r="F55" s="21">
        <f>D55-E55</f>
        <v>0</v>
      </c>
      <c r="G55" s="22"/>
      <c r="H55" s="22"/>
      <c r="I55" s="21">
        <f>G55-H55</f>
        <v>0</v>
      </c>
      <c r="J55" s="18">
        <v>0.43</v>
      </c>
      <c r="K55" s="18">
        <v>0.43</v>
      </c>
      <c r="L55" s="21">
        <f>J55-K55</f>
        <v>0</v>
      </c>
      <c r="M55" s="25">
        <v>63.1</v>
      </c>
      <c r="N55" s="25">
        <v>63.1</v>
      </c>
      <c r="O55" s="21">
        <f t="shared" si="31"/>
        <v>0</v>
      </c>
      <c r="P55" s="18">
        <v>72.9</v>
      </c>
      <c r="Q55" s="18">
        <v>72.9</v>
      </c>
      <c r="R55" s="21">
        <f>P55-Q55</f>
        <v>0</v>
      </c>
      <c r="S55" s="23">
        <v>44746.8</v>
      </c>
      <c r="T55" s="23">
        <v>44746.8</v>
      </c>
      <c r="U55" s="21">
        <f>S55-T55</f>
        <v>0</v>
      </c>
      <c r="V55" s="20"/>
      <c r="W55" s="20"/>
      <c r="X55" s="21">
        <f>V55-W55</f>
        <v>0</v>
      </c>
      <c r="Y55" s="20">
        <f t="shared" si="32"/>
        <v>46367.43</v>
      </c>
      <c r="Z55" s="19">
        <f t="shared" si="33"/>
        <v>38985.93</v>
      </c>
      <c r="AA55" s="21">
        <f>Y55-Z55</f>
        <v>7381.5</v>
      </c>
      <c r="AB55" s="16">
        <v>40202.7</v>
      </c>
      <c r="AC55" s="16">
        <v>34851.1</v>
      </c>
      <c r="AD55" s="21">
        <f>AB55-AC55</f>
        <v>5351.5999999999985</v>
      </c>
      <c r="AE55" s="18">
        <v>5917.68</v>
      </c>
      <c r="AF55" s="18">
        <v>3936.470000000001</v>
      </c>
      <c r="AG55" s="21">
        <f>AE55-AF55</f>
        <v>1981.2099999999991</v>
      </c>
      <c r="AH55" s="19"/>
      <c r="AI55" s="20"/>
      <c r="AJ55" s="21">
        <f>AH55-AI55</f>
        <v>0</v>
      </c>
      <c r="AK55" s="21">
        <v>247.05</v>
      </c>
      <c r="AL55" s="21">
        <v>198.36</v>
      </c>
      <c r="AM55" s="21">
        <f>AK55-AL55</f>
        <v>48.69</v>
      </c>
      <c r="AN55" s="18">
        <v>7381.5</v>
      </c>
    </row>
    <row r="56" spans="1:40" s="24" customFormat="1" ht="22.5" customHeight="1">
      <c r="A56" s="16">
        <v>36</v>
      </c>
      <c r="B56" s="17" t="s">
        <v>86</v>
      </c>
      <c r="C56" s="18">
        <v>3375.4</v>
      </c>
      <c r="D56" s="19">
        <f t="shared" si="29"/>
        <v>40505</v>
      </c>
      <c r="E56" s="20">
        <f t="shared" si="30"/>
        <v>40505</v>
      </c>
      <c r="F56" s="21">
        <f>D56-E56</f>
        <v>0</v>
      </c>
      <c r="G56" s="22"/>
      <c r="H56" s="22"/>
      <c r="I56" s="21">
        <f>G56-H56</f>
        <v>0</v>
      </c>
      <c r="J56" s="18">
        <v>0</v>
      </c>
      <c r="K56" s="18">
        <v>0</v>
      </c>
      <c r="L56" s="21">
        <f>J56-K56</f>
        <v>0</v>
      </c>
      <c r="M56" s="16">
        <v>159.8</v>
      </c>
      <c r="N56" s="16">
        <v>159.8</v>
      </c>
      <c r="O56" s="21">
        <f t="shared" si="31"/>
        <v>0</v>
      </c>
      <c r="P56" s="18">
        <v>53.3</v>
      </c>
      <c r="Q56" s="18">
        <v>53.3</v>
      </c>
      <c r="R56" s="21">
        <f>P56-Q56</f>
        <v>0</v>
      </c>
      <c r="S56" s="23">
        <v>40291.9</v>
      </c>
      <c r="T56" s="23">
        <v>40291.9</v>
      </c>
      <c r="U56" s="21">
        <f>S56-T56</f>
        <v>0</v>
      </c>
      <c r="V56" s="20"/>
      <c r="W56" s="20"/>
      <c r="X56" s="21">
        <f>V56-W56</f>
        <v>0</v>
      </c>
      <c r="Y56" s="20">
        <f t="shared" si="32"/>
        <v>43880.4</v>
      </c>
      <c r="Z56" s="19">
        <f t="shared" si="33"/>
        <v>39373.1</v>
      </c>
      <c r="AA56" s="21">
        <f>Y56-Z56</f>
        <v>4507.300000000003</v>
      </c>
      <c r="AB56" s="16">
        <v>40278.55</v>
      </c>
      <c r="AC56" s="16">
        <v>37604.76</v>
      </c>
      <c r="AD56" s="21">
        <f>AB56-AC56</f>
        <v>2673.790000000001</v>
      </c>
      <c r="AE56" s="18">
        <v>3471.449999999997</v>
      </c>
      <c r="AF56" s="18">
        <v>1683.2399999999989</v>
      </c>
      <c r="AG56" s="21">
        <f>AE56-AF56</f>
        <v>1788.2099999999982</v>
      </c>
      <c r="AH56" s="19"/>
      <c r="AI56" s="20"/>
      <c r="AJ56" s="21">
        <f>AH56-AI56</f>
        <v>0</v>
      </c>
      <c r="AK56" s="21">
        <v>130.4</v>
      </c>
      <c r="AL56" s="21">
        <v>85.1</v>
      </c>
      <c r="AM56" s="21">
        <f>AK56-AL56</f>
        <v>45.30000000000001</v>
      </c>
      <c r="AN56" s="18">
        <v>4507.3</v>
      </c>
    </row>
    <row r="57" spans="1:40" s="24" customFormat="1" ht="22.5" customHeight="1">
      <c r="A57" s="16">
        <v>37</v>
      </c>
      <c r="B57" s="17" t="s">
        <v>87</v>
      </c>
      <c r="C57" s="18">
        <v>11490.2</v>
      </c>
      <c r="D57" s="19">
        <f t="shared" si="29"/>
        <v>68853.09999999999</v>
      </c>
      <c r="E57" s="20">
        <f t="shared" si="30"/>
        <v>66070.9</v>
      </c>
      <c r="F57" s="21">
        <f>D57-E57</f>
        <v>2782.199999999997</v>
      </c>
      <c r="G57" s="22"/>
      <c r="H57" s="22"/>
      <c r="I57" s="21">
        <f>G57-H57</f>
        <v>0</v>
      </c>
      <c r="J57" s="18">
        <v>0</v>
      </c>
      <c r="K57" s="18">
        <v>0</v>
      </c>
      <c r="L57" s="21">
        <f>J57-K57</f>
        <v>0</v>
      </c>
      <c r="M57" s="25"/>
      <c r="N57" s="25"/>
      <c r="O57" s="21">
        <f t="shared" si="31"/>
        <v>0</v>
      </c>
      <c r="P57" s="18">
        <v>108.4</v>
      </c>
      <c r="Q57" s="18">
        <v>108.4</v>
      </c>
      <c r="R57" s="21">
        <f>P57-Q57</f>
        <v>0</v>
      </c>
      <c r="S57" s="23">
        <v>68744.7</v>
      </c>
      <c r="T57" s="23">
        <v>68744.7</v>
      </c>
      <c r="U57" s="21">
        <f>S57-T57</f>
        <v>0</v>
      </c>
      <c r="V57" s="16">
        <v>-2782.2</v>
      </c>
      <c r="W57" s="16">
        <v>-2782.2</v>
      </c>
      <c r="X57" s="21">
        <f>V57-W57</f>
        <v>0</v>
      </c>
      <c r="Y57" s="20">
        <f t="shared" si="32"/>
        <v>80343.29999999999</v>
      </c>
      <c r="Z57" s="19">
        <f t="shared" si="33"/>
        <v>64254.69999999999</v>
      </c>
      <c r="AA57" s="21">
        <f>Y57-Z57</f>
        <v>16088.599999999999</v>
      </c>
      <c r="AB57" s="16">
        <v>59103.62</v>
      </c>
      <c r="AC57" s="16">
        <v>59103.62</v>
      </c>
      <c r="AD57" s="21">
        <f>AB57-AC57</f>
        <v>0</v>
      </c>
      <c r="AE57" s="18">
        <v>18991.19999999999</v>
      </c>
      <c r="AF57" s="18">
        <v>5035.079999999989</v>
      </c>
      <c r="AG57" s="21">
        <f>AE57-AF57</f>
        <v>13956.12</v>
      </c>
      <c r="AH57" s="19"/>
      <c r="AI57" s="20"/>
      <c r="AJ57" s="21">
        <f>AH57-AI57</f>
        <v>0</v>
      </c>
      <c r="AK57" s="21">
        <v>2248.48</v>
      </c>
      <c r="AL57" s="21">
        <v>116</v>
      </c>
      <c r="AM57" s="21">
        <f>AK57-AL57</f>
        <v>2132.48</v>
      </c>
      <c r="AN57" s="18">
        <v>13306.4</v>
      </c>
    </row>
    <row r="58" spans="1:40" s="24" customFormat="1" ht="22.5" customHeight="1">
      <c r="A58" s="16">
        <v>38</v>
      </c>
      <c r="B58" s="17" t="s">
        <v>36</v>
      </c>
      <c r="C58" s="18">
        <v>6884.5</v>
      </c>
      <c r="D58" s="19">
        <f t="shared" si="29"/>
        <v>83114.4</v>
      </c>
      <c r="E58" s="20">
        <f t="shared" si="30"/>
        <v>83114.4</v>
      </c>
      <c r="F58" s="21">
        <f aca="true" t="shared" si="34" ref="F58:F81">D58-E58</f>
        <v>0</v>
      </c>
      <c r="G58" s="22"/>
      <c r="H58" s="22"/>
      <c r="I58" s="21">
        <f aca="true" t="shared" si="35" ref="I58:I85">G58-H58</f>
        <v>0</v>
      </c>
      <c r="J58" s="18">
        <v>94</v>
      </c>
      <c r="K58" s="18">
        <v>94</v>
      </c>
      <c r="L58" s="21">
        <f aca="true" t="shared" si="36" ref="L58:L85">J58-K58</f>
        <v>0</v>
      </c>
      <c r="M58" s="25"/>
      <c r="N58" s="25"/>
      <c r="O58" s="21">
        <f t="shared" si="31"/>
        <v>0</v>
      </c>
      <c r="P58" s="18">
        <v>213.8</v>
      </c>
      <c r="Q58" s="18">
        <v>213.8</v>
      </c>
      <c r="R58" s="21">
        <f aca="true" t="shared" si="37" ref="R58:R85">P58-Q58</f>
        <v>0</v>
      </c>
      <c r="S58" s="23">
        <v>82806.59999999999</v>
      </c>
      <c r="T58" s="23">
        <v>82806.59999999999</v>
      </c>
      <c r="U58" s="21">
        <f aca="true" t="shared" si="38" ref="U58:U85">S58-T58</f>
        <v>0</v>
      </c>
      <c r="V58" s="20"/>
      <c r="W58" s="20"/>
      <c r="X58" s="21">
        <f aca="true" t="shared" si="39" ref="X58:X81">V58-W58</f>
        <v>0</v>
      </c>
      <c r="Y58" s="20">
        <f t="shared" si="32"/>
        <v>89998.9</v>
      </c>
      <c r="Z58" s="19">
        <f t="shared" si="33"/>
        <v>74003.9</v>
      </c>
      <c r="AA58" s="21">
        <f aca="true" t="shared" si="40" ref="AA58:AA85">Y58-Z58</f>
        <v>15995</v>
      </c>
      <c r="AB58" s="16">
        <v>67074.9</v>
      </c>
      <c r="AC58" s="16">
        <v>66583.57</v>
      </c>
      <c r="AD58" s="21">
        <f aca="true" t="shared" si="41" ref="AD58:AD85">AB58-AC58</f>
        <v>491.3299999999872</v>
      </c>
      <c r="AE58" s="18">
        <v>20656</v>
      </c>
      <c r="AF58" s="18">
        <v>5576.529999999988</v>
      </c>
      <c r="AG58" s="21">
        <f aca="true" t="shared" si="42" ref="AG58:AG85">AE58-AF58</f>
        <v>15079.470000000012</v>
      </c>
      <c r="AH58" s="19"/>
      <c r="AI58" s="20"/>
      <c r="AJ58" s="21">
        <f aca="true" t="shared" si="43" ref="AJ58:AJ81">AH58-AI58</f>
        <v>0</v>
      </c>
      <c r="AK58" s="21">
        <v>2268</v>
      </c>
      <c r="AL58" s="21">
        <v>1843.8</v>
      </c>
      <c r="AM58" s="21">
        <f aca="true" t="shared" si="44" ref="AM58:AM85">AK58-AL58</f>
        <v>424.20000000000005</v>
      </c>
      <c r="AN58" s="18">
        <v>15995</v>
      </c>
    </row>
    <row r="59" spans="1:40" s="24" customFormat="1" ht="22.5" customHeight="1">
      <c r="A59" s="16">
        <v>39</v>
      </c>
      <c r="B59" s="17" t="s">
        <v>88</v>
      </c>
      <c r="C59" s="18">
        <v>5822.4</v>
      </c>
      <c r="D59" s="19">
        <f t="shared" si="29"/>
        <v>57557.899999999994</v>
      </c>
      <c r="E59" s="20">
        <f t="shared" si="30"/>
        <v>57557.899999999994</v>
      </c>
      <c r="F59" s="21">
        <f t="shared" si="34"/>
        <v>0</v>
      </c>
      <c r="G59" s="22"/>
      <c r="H59" s="22"/>
      <c r="I59" s="21">
        <f t="shared" si="35"/>
        <v>0</v>
      </c>
      <c r="J59" s="18">
        <v>0</v>
      </c>
      <c r="K59" s="18">
        <v>0</v>
      </c>
      <c r="L59" s="21">
        <f t="shared" si="36"/>
        <v>0</v>
      </c>
      <c r="M59" s="25"/>
      <c r="N59" s="25"/>
      <c r="O59" s="21">
        <f t="shared" si="31"/>
        <v>0</v>
      </c>
      <c r="P59" s="18">
        <v>128.6</v>
      </c>
      <c r="Q59" s="18">
        <v>128.6</v>
      </c>
      <c r="R59" s="21">
        <f t="shared" si="37"/>
        <v>0</v>
      </c>
      <c r="S59" s="23">
        <v>57429.299999999996</v>
      </c>
      <c r="T59" s="23">
        <v>57429.299999999996</v>
      </c>
      <c r="U59" s="21">
        <f t="shared" si="38"/>
        <v>0</v>
      </c>
      <c r="V59" s="20"/>
      <c r="W59" s="20"/>
      <c r="X59" s="21">
        <f t="shared" si="39"/>
        <v>0</v>
      </c>
      <c r="Y59" s="20">
        <f t="shared" si="32"/>
        <v>63380.299999999996</v>
      </c>
      <c r="Z59" s="19">
        <f t="shared" si="33"/>
        <v>52490.799999999996</v>
      </c>
      <c r="AA59" s="21">
        <f t="shared" si="40"/>
        <v>10889.5</v>
      </c>
      <c r="AB59" s="16">
        <v>56091.7</v>
      </c>
      <c r="AC59" s="16">
        <v>48072.26</v>
      </c>
      <c r="AD59" s="21">
        <f t="shared" si="41"/>
        <v>8019.439999999995</v>
      </c>
      <c r="AE59" s="18">
        <v>5683.5999999999985</v>
      </c>
      <c r="AF59" s="18">
        <v>2814.0299999999934</v>
      </c>
      <c r="AG59" s="21">
        <f t="shared" si="42"/>
        <v>2869.570000000005</v>
      </c>
      <c r="AH59" s="19"/>
      <c r="AI59" s="20"/>
      <c r="AJ59" s="21">
        <f t="shared" si="43"/>
        <v>0</v>
      </c>
      <c r="AK59" s="21">
        <v>1605</v>
      </c>
      <c r="AL59" s="21">
        <v>1604.51</v>
      </c>
      <c r="AM59" s="21">
        <f t="shared" si="44"/>
        <v>0.4900000000000091</v>
      </c>
      <c r="AN59" s="18">
        <v>10889.5</v>
      </c>
    </row>
    <row r="60" spans="1:40" s="24" customFormat="1" ht="22.5" customHeight="1">
      <c r="A60" s="16">
        <v>40</v>
      </c>
      <c r="B60" s="17" t="s">
        <v>37</v>
      </c>
      <c r="C60" s="18">
        <v>3582.7</v>
      </c>
      <c r="D60" s="19">
        <f t="shared" si="29"/>
        <v>65989.40000000001</v>
      </c>
      <c r="E60" s="20">
        <f t="shared" si="30"/>
        <v>65989.40000000001</v>
      </c>
      <c r="F60" s="21">
        <f t="shared" si="34"/>
        <v>0</v>
      </c>
      <c r="G60" s="22"/>
      <c r="H60" s="22"/>
      <c r="I60" s="21">
        <f t="shared" si="35"/>
        <v>0</v>
      </c>
      <c r="J60" s="18">
        <v>0</v>
      </c>
      <c r="K60" s="18">
        <v>0</v>
      </c>
      <c r="L60" s="21">
        <f t="shared" si="36"/>
        <v>0</v>
      </c>
      <c r="M60" s="16">
        <v>75.6</v>
      </c>
      <c r="N60" s="16">
        <v>75.6</v>
      </c>
      <c r="O60" s="21">
        <f t="shared" si="31"/>
        <v>0</v>
      </c>
      <c r="P60" s="18">
        <v>0</v>
      </c>
      <c r="Q60" s="18">
        <v>0</v>
      </c>
      <c r="R60" s="21">
        <f t="shared" si="37"/>
        <v>0</v>
      </c>
      <c r="S60" s="23">
        <v>65913.8</v>
      </c>
      <c r="T60" s="23">
        <v>65913.8</v>
      </c>
      <c r="U60" s="21">
        <f t="shared" si="38"/>
        <v>0</v>
      </c>
      <c r="V60" s="20"/>
      <c r="W60" s="20"/>
      <c r="X60" s="21">
        <f t="shared" si="39"/>
        <v>0</v>
      </c>
      <c r="Y60" s="20">
        <f t="shared" si="32"/>
        <v>69572.1</v>
      </c>
      <c r="Z60" s="19">
        <f t="shared" si="33"/>
        <v>53172.000000000015</v>
      </c>
      <c r="AA60" s="21">
        <f t="shared" si="40"/>
        <v>16400.09999999999</v>
      </c>
      <c r="AB60" s="16">
        <v>59552.1</v>
      </c>
      <c r="AC60" s="16">
        <v>49377.53</v>
      </c>
      <c r="AD60" s="21">
        <f t="shared" si="41"/>
        <v>10174.57</v>
      </c>
      <c r="AE60" s="18">
        <v>8745.000000000007</v>
      </c>
      <c r="AF60" s="18">
        <v>2594.170000000009</v>
      </c>
      <c r="AG60" s="21">
        <f t="shared" si="42"/>
        <v>6150.829999999998</v>
      </c>
      <c r="AH60" s="19"/>
      <c r="AI60" s="20"/>
      <c r="AJ60" s="21">
        <f t="shared" si="43"/>
        <v>0</v>
      </c>
      <c r="AK60" s="21">
        <v>1275</v>
      </c>
      <c r="AL60" s="21">
        <v>1200.3</v>
      </c>
      <c r="AM60" s="21">
        <f t="shared" si="44"/>
        <v>74.70000000000005</v>
      </c>
      <c r="AN60" s="18">
        <v>16400.1</v>
      </c>
    </row>
    <row r="61" spans="1:40" s="24" customFormat="1" ht="22.5" customHeight="1">
      <c r="A61" s="16">
        <v>41</v>
      </c>
      <c r="B61" s="17" t="s">
        <v>38</v>
      </c>
      <c r="C61" s="18">
        <v>5942.9</v>
      </c>
      <c r="D61" s="19">
        <f t="shared" si="29"/>
        <v>53391.18</v>
      </c>
      <c r="E61" s="20">
        <f t="shared" si="30"/>
        <v>53391.18</v>
      </c>
      <c r="F61" s="21">
        <f t="shared" si="34"/>
        <v>0</v>
      </c>
      <c r="G61" s="22"/>
      <c r="H61" s="22"/>
      <c r="I61" s="21">
        <f t="shared" si="35"/>
        <v>0</v>
      </c>
      <c r="J61" s="18">
        <v>0</v>
      </c>
      <c r="K61" s="18">
        <v>0</v>
      </c>
      <c r="L61" s="21">
        <f t="shared" si="36"/>
        <v>0</v>
      </c>
      <c r="M61" s="16">
        <v>145.8</v>
      </c>
      <c r="N61" s="16">
        <v>145.8</v>
      </c>
      <c r="O61" s="21">
        <f t="shared" si="31"/>
        <v>0</v>
      </c>
      <c r="P61" s="18">
        <v>539.18</v>
      </c>
      <c r="Q61" s="18">
        <v>539.18</v>
      </c>
      <c r="R61" s="21">
        <f t="shared" si="37"/>
        <v>0</v>
      </c>
      <c r="S61" s="23">
        <v>52706.2</v>
      </c>
      <c r="T61" s="23">
        <v>52706.2</v>
      </c>
      <c r="U61" s="21">
        <f t="shared" si="38"/>
        <v>0</v>
      </c>
      <c r="V61" s="20"/>
      <c r="W61" s="20"/>
      <c r="X61" s="21">
        <f t="shared" si="39"/>
        <v>0</v>
      </c>
      <c r="Y61" s="20">
        <f t="shared" si="32"/>
        <v>59334.08</v>
      </c>
      <c r="Z61" s="19">
        <f t="shared" si="33"/>
        <v>47949.079999999994</v>
      </c>
      <c r="AA61" s="21">
        <f t="shared" si="40"/>
        <v>11385.000000000007</v>
      </c>
      <c r="AB61" s="16">
        <v>47304</v>
      </c>
      <c r="AC61" s="16">
        <v>43200.15</v>
      </c>
      <c r="AD61" s="21">
        <f t="shared" si="41"/>
        <v>4103.8499999999985</v>
      </c>
      <c r="AE61" s="18">
        <v>11338.68</v>
      </c>
      <c r="AF61" s="18">
        <v>4238.41</v>
      </c>
      <c r="AG61" s="21">
        <f t="shared" si="42"/>
        <v>7100.27</v>
      </c>
      <c r="AH61" s="19"/>
      <c r="AI61" s="20"/>
      <c r="AJ61" s="21">
        <f t="shared" si="43"/>
        <v>0</v>
      </c>
      <c r="AK61" s="21">
        <v>691.4</v>
      </c>
      <c r="AL61" s="21">
        <v>510.52</v>
      </c>
      <c r="AM61" s="21">
        <f t="shared" si="44"/>
        <v>180.88</v>
      </c>
      <c r="AN61" s="18">
        <v>11385</v>
      </c>
    </row>
    <row r="62" spans="1:40" s="24" customFormat="1" ht="22.5" customHeight="1">
      <c r="A62" s="16">
        <v>42</v>
      </c>
      <c r="B62" s="17" t="s">
        <v>39</v>
      </c>
      <c r="C62" s="18">
        <v>17347.3</v>
      </c>
      <c r="D62" s="19">
        <f t="shared" si="29"/>
        <v>70177.9</v>
      </c>
      <c r="E62" s="20">
        <f t="shared" si="30"/>
        <v>70177.9</v>
      </c>
      <c r="F62" s="21">
        <f t="shared" si="34"/>
        <v>0</v>
      </c>
      <c r="G62" s="22"/>
      <c r="H62" s="22"/>
      <c r="I62" s="21">
        <f t="shared" si="35"/>
        <v>0</v>
      </c>
      <c r="J62" s="18">
        <v>0</v>
      </c>
      <c r="K62" s="18">
        <v>0</v>
      </c>
      <c r="L62" s="21">
        <f t="shared" si="36"/>
        <v>0</v>
      </c>
      <c r="M62" s="16">
        <v>242.8</v>
      </c>
      <c r="N62" s="16">
        <v>242.8</v>
      </c>
      <c r="O62" s="21"/>
      <c r="P62" s="18">
        <v>35.4</v>
      </c>
      <c r="Q62" s="18">
        <v>35.4</v>
      </c>
      <c r="R62" s="21">
        <f t="shared" si="37"/>
        <v>0</v>
      </c>
      <c r="S62" s="23">
        <v>69899.7</v>
      </c>
      <c r="T62" s="23">
        <v>69899.7</v>
      </c>
      <c r="U62" s="21">
        <f t="shared" si="38"/>
        <v>0</v>
      </c>
      <c r="V62" s="20"/>
      <c r="W62" s="20"/>
      <c r="X62" s="21">
        <f t="shared" si="39"/>
        <v>0</v>
      </c>
      <c r="Y62" s="20">
        <f t="shared" si="32"/>
        <v>87525.2</v>
      </c>
      <c r="Z62" s="19">
        <f t="shared" si="33"/>
        <v>73924.5</v>
      </c>
      <c r="AA62" s="21">
        <f t="shared" si="40"/>
        <v>13600.699999999997</v>
      </c>
      <c r="AB62" s="16">
        <v>64195.2</v>
      </c>
      <c r="AC62" s="16">
        <v>60200.92</v>
      </c>
      <c r="AD62" s="21">
        <f t="shared" si="41"/>
        <v>3994.279999999999</v>
      </c>
      <c r="AE62" s="18">
        <v>11578</v>
      </c>
      <c r="AF62" s="18">
        <v>4098.079999999998</v>
      </c>
      <c r="AG62" s="21">
        <f t="shared" si="42"/>
        <v>7479.920000000002</v>
      </c>
      <c r="AH62" s="19"/>
      <c r="AI62" s="20"/>
      <c r="AJ62" s="21">
        <f t="shared" si="43"/>
        <v>0</v>
      </c>
      <c r="AK62" s="21">
        <v>11752</v>
      </c>
      <c r="AL62" s="21">
        <v>9625.5</v>
      </c>
      <c r="AM62" s="21">
        <f t="shared" si="44"/>
        <v>2126.5</v>
      </c>
      <c r="AN62" s="18">
        <v>13600.7</v>
      </c>
    </row>
    <row r="63" spans="1:40" s="24" customFormat="1" ht="22.5" customHeight="1">
      <c r="A63" s="16">
        <v>43</v>
      </c>
      <c r="B63" s="17" t="s">
        <v>40</v>
      </c>
      <c r="C63" s="18">
        <v>3032</v>
      </c>
      <c r="D63" s="19">
        <f t="shared" si="29"/>
        <v>53261.57</v>
      </c>
      <c r="E63" s="20">
        <f t="shared" si="30"/>
        <v>53261.57</v>
      </c>
      <c r="F63" s="21">
        <f t="shared" si="34"/>
        <v>0</v>
      </c>
      <c r="G63" s="22"/>
      <c r="H63" s="22"/>
      <c r="I63" s="21">
        <f t="shared" si="35"/>
        <v>0</v>
      </c>
      <c r="J63" s="18">
        <v>37.37</v>
      </c>
      <c r="K63" s="18">
        <v>37.37</v>
      </c>
      <c r="L63" s="21">
        <f t="shared" si="36"/>
        <v>0</v>
      </c>
      <c r="M63" s="16">
        <v>80.9</v>
      </c>
      <c r="N63" s="16">
        <v>80.9</v>
      </c>
      <c r="O63" s="21">
        <f aca="true" t="shared" si="45" ref="O63:O85">M63-N63</f>
        <v>0</v>
      </c>
      <c r="P63" s="18">
        <v>30.6</v>
      </c>
      <c r="Q63" s="18">
        <v>30.6</v>
      </c>
      <c r="R63" s="21">
        <f t="shared" si="37"/>
        <v>0</v>
      </c>
      <c r="S63" s="23">
        <v>53112.7</v>
      </c>
      <c r="T63" s="23">
        <v>53112.7</v>
      </c>
      <c r="U63" s="21">
        <f t="shared" si="38"/>
        <v>0</v>
      </c>
      <c r="V63" s="20"/>
      <c r="W63" s="20"/>
      <c r="X63" s="21">
        <f t="shared" si="39"/>
        <v>0</v>
      </c>
      <c r="Y63" s="20">
        <f t="shared" si="32"/>
        <v>56293.57</v>
      </c>
      <c r="Z63" s="19">
        <f t="shared" si="33"/>
        <v>45095.07</v>
      </c>
      <c r="AA63" s="21">
        <f t="shared" si="40"/>
        <v>11198.5</v>
      </c>
      <c r="AB63" s="16">
        <v>41722.43</v>
      </c>
      <c r="AC63" s="16">
        <v>41722.43</v>
      </c>
      <c r="AD63" s="21">
        <f t="shared" si="41"/>
        <v>0</v>
      </c>
      <c r="AE63" s="18">
        <v>12821.14</v>
      </c>
      <c r="AF63" s="18">
        <v>1830.0999999999985</v>
      </c>
      <c r="AG63" s="21">
        <f t="shared" si="42"/>
        <v>10991.04</v>
      </c>
      <c r="AH63" s="19"/>
      <c r="AI63" s="20"/>
      <c r="AJ63" s="21">
        <f t="shared" si="43"/>
        <v>0</v>
      </c>
      <c r="AK63" s="21">
        <v>1750</v>
      </c>
      <c r="AL63" s="21">
        <v>1542.54</v>
      </c>
      <c r="AM63" s="21">
        <f t="shared" si="44"/>
        <v>207.46000000000004</v>
      </c>
      <c r="AN63" s="18">
        <v>11198.5</v>
      </c>
    </row>
    <row r="64" spans="1:40" s="24" customFormat="1" ht="22.5" customHeight="1">
      <c r="A64" s="16">
        <v>44</v>
      </c>
      <c r="B64" s="17" t="s">
        <v>41</v>
      </c>
      <c r="C64" s="18">
        <v>897.5</v>
      </c>
      <c r="D64" s="19">
        <f t="shared" si="29"/>
        <v>77039.31999999999</v>
      </c>
      <c r="E64" s="20">
        <f t="shared" si="30"/>
        <v>77039.31999999999</v>
      </c>
      <c r="F64" s="21">
        <f t="shared" si="34"/>
        <v>0</v>
      </c>
      <c r="G64" s="22"/>
      <c r="H64" s="22"/>
      <c r="I64" s="21">
        <f t="shared" si="35"/>
        <v>0</v>
      </c>
      <c r="J64" s="18">
        <v>37.83</v>
      </c>
      <c r="K64" s="18">
        <v>37.83</v>
      </c>
      <c r="L64" s="21">
        <f t="shared" si="36"/>
        <v>0</v>
      </c>
      <c r="M64" s="16">
        <v>74.5</v>
      </c>
      <c r="N64" s="16">
        <v>74.5</v>
      </c>
      <c r="O64" s="21">
        <f t="shared" si="45"/>
        <v>0</v>
      </c>
      <c r="P64" s="18">
        <v>7110.09</v>
      </c>
      <c r="Q64" s="18">
        <v>7110.09</v>
      </c>
      <c r="R64" s="21">
        <f t="shared" si="37"/>
        <v>0</v>
      </c>
      <c r="S64" s="16">
        <v>69816.9</v>
      </c>
      <c r="T64" s="16">
        <v>69816.9</v>
      </c>
      <c r="U64" s="21">
        <f t="shared" si="38"/>
        <v>0</v>
      </c>
      <c r="V64" s="20"/>
      <c r="W64" s="20"/>
      <c r="X64" s="21">
        <f t="shared" si="39"/>
        <v>0</v>
      </c>
      <c r="Y64" s="20">
        <f t="shared" si="32"/>
        <v>77936.81999999999</v>
      </c>
      <c r="Z64" s="19">
        <f t="shared" si="33"/>
        <v>69603.62</v>
      </c>
      <c r="AA64" s="21">
        <f t="shared" si="40"/>
        <v>8333.199999999997</v>
      </c>
      <c r="AB64" s="16">
        <v>58402.4</v>
      </c>
      <c r="AC64" s="16">
        <v>55070.68</v>
      </c>
      <c r="AD64" s="21">
        <f t="shared" si="41"/>
        <v>3331.720000000001</v>
      </c>
      <c r="AE64" s="18">
        <v>12264.729999999989</v>
      </c>
      <c r="AF64" s="18">
        <v>7294.929999999991</v>
      </c>
      <c r="AG64" s="21">
        <f t="shared" si="42"/>
        <v>4969.799999999997</v>
      </c>
      <c r="AH64" s="19"/>
      <c r="AI64" s="20"/>
      <c r="AJ64" s="21">
        <f t="shared" si="43"/>
        <v>0</v>
      </c>
      <c r="AK64" s="21">
        <v>7269.6900000000005</v>
      </c>
      <c r="AL64" s="21">
        <v>7238.01</v>
      </c>
      <c r="AM64" s="21">
        <f t="shared" si="44"/>
        <v>31.68000000000029</v>
      </c>
      <c r="AN64" s="18">
        <v>8333.2</v>
      </c>
    </row>
    <row r="65" spans="1:40" s="24" customFormat="1" ht="22.5" customHeight="1">
      <c r="A65" s="16">
        <v>45</v>
      </c>
      <c r="B65" s="17" t="s">
        <v>42</v>
      </c>
      <c r="C65" s="18">
        <v>3153.6</v>
      </c>
      <c r="D65" s="19">
        <f t="shared" si="29"/>
        <v>77677.2</v>
      </c>
      <c r="E65" s="20">
        <f t="shared" si="30"/>
        <v>77677.2</v>
      </c>
      <c r="F65" s="21">
        <f t="shared" si="34"/>
        <v>0</v>
      </c>
      <c r="G65" s="22"/>
      <c r="H65" s="22"/>
      <c r="I65" s="21">
        <f t="shared" si="35"/>
        <v>0</v>
      </c>
      <c r="J65" s="18">
        <v>10.5</v>
      </c>
      <c r="K65" s="18">
        <v>10.5</v>
      </c>
      <c r="L65" s="21">
        <f t="shared" si="36"/>
        <v>0</v>
      </c>
      <c r="M65" s="25"/>
      <c r="N65" s="25"/>
      <c r="O65" s="21">
        <f t="shared" si="45"/>
        <v>0</v>
      </c>
      <c r="P65" s="18">
        <v>32.8</v>
      </c>
      <c r="Q65" s="18">
        <v>32.8</v>
      </c>
      <c r="R65" s="21">
        <f t="shared" si="37"/>
        <v>0</v>
      </c>
      <c r="S65" s="23">
        <v>77633.9</v>
      </c>
      <c r="T65" s="23">
        <v>77633.9</v>
      </c>
      <c r="U65" s="21">
        <f t="shared" si="38"/>
        <v>0</v>
      </c>
      <c r="V65" s="20"/>
      <c r="W65" s="20"/>
      <c r="X65" s="21">
        <f t="shared" si="39"/>
        <v>0</v>
      </c>
      <c r="Y65" s="20">
        <f t="shared" si="32"/>
        <v>80830.8</v>
      </c>
      <c r="Z65" s="19">
        <f t="shared" si="33"/>
        <v>56152.9</v>
      </c>
      <c r="AA65" s="21">
        <f t="shared" si="40"/>
        <v>24677.9</v>
      </c>
      <c r="AB65" s="16">
        <v>62000</v>
      </c>
      <c r="AC65" s="16">
        <v>50515.6</v>
      </c>
      <c r="AD65" s="21">
        <f t="shared" si="41"/>
        <v>11484.400000000001</v>
      </c>
      <c r="AE65" s="18">
        <v>13389.400000000009</v>
      </c>
      <c r="AF65" s="18">
        <v>4353.6600000000035</v>
      </c>
      <c r="AG65" s="21">
        <f t="shared" si="42"/>
        <v>9035.740000000005</v>
      </c>
      <c r="AH65" s="19"/>
      <c r="AI65" s="20"/>
      <c r="AJ65" s="21">
        <f t="shared" si="43"/>
        <v>0</v>
      </c>
      <c r="AK65" s="21">
        <v>5441.4</v>
      </c>
      <c r="AL65" s="21">
        <v>1283.6399999999999</v>
      </c>
      <c r="AM65" s="21">
        <f t="shared" si="44"/>
        <v>4157.76</v>
      </c>
      <c r="AN65" s="18">
        <v>24677.9</v>
      </c>
    </row>
    <row r="66" spans="1:40" s="24" customFormat="1" ht="22.5" customHeight="1">
      <c r="A66" s="16">
        <v>46</v>
      </c>
      <c r="B66" s="17" t="s">
        <v>43</v>
      </c>
      <c r="C66" s="18">
        <v>4016.3</v>
      </c>
      <c r="D66" s="19">
        <f t="shared" si="29"/>
        <v>64072.74</v>
      </c>
      <c r="E66" s="20">
        <f t="shared" si="30"/>
        <v>64072.74</v>
      </c>
      <c r="F66" s="21">
        <f t="shared" si="34"/>
        <v>0</v>
      </c>
      <c r="G66" s="22"/>
      <c r="H66" s="22"/>
      <c r="I66" s="21">
        <f t="shared" si="35"/>
        <v>0</v>
      </c>
      <c r="J66" s="18">
        <v>45.54</v>
      </c>
      <c r="K66" s="18">
        <v>45.54</v>
      </c>
      <c r="L66" s="21">
        <f t="shared" si="36"/>
        <v>0</v>
      </c>
      <c r="M66" s="25"/>
      <c r="N66" s="25"/>
      <c r="O66" s="21">
        <f t="shared" si="45"/>
        <v>0</v>
      </c>
      <c r="P66" s="18">
        <v>37.6</v>
      </c>
      <c r="Q66" s="18">
        <v>37.6</v>
      </c>
      <c r="R66" s="21">
        <f t="shared" si="37"/>
        <v>0</v>
      </c>
      <c r="S66" s="23">
        <v>63989.6</v>
      </c>
      <c r="T66" s="23">
        <v>63989.6</v>
      </c>
      <c r="U66" s="21">
        <f t="shared" si="38"/>
        <v>0</v>
      </c>
      <c r="V66" s="20"/>
      <c r="W66" s="20"/>
      <c r="X66" s="21">
        <f t="shared" si="39"/>
        <v>0</v>
      </c>
      <c r="Y66" s="20">
        <f t="shared" si="32"/>
        <v>68089.04</v>
      </c>
      <c r="Z66" s="19">
        <f t="shared" si="33"/>
        <v>59244.53999999999</v>
      </c>
      <c r="AA66" s="21">
        <f t="shared" si="40"/>
        <v>8844.5</v>
      </c>
      <c r="AB66" s="16">
        <v>59830</v>
      </c>
      <c r="AC66" s="16">
        <v>52831.17</v>
      </c>
      <c r="AD66" s="21">
        <f t="shared" si="41"/>
        <v>6998.830000000002</v>
      </c>
      <c r="AE66" s="18">
        <v>7869.039999999994</v>
      </c>
      <c r="AF66" s="18">
        <v>6070.689999999995</v>
      </c>
      <c r="AG66" s="21">
        <f t="shared" si="42"/>
        <v>1798.3499999999985</v>
      </c>
      <c r="AH66" s="19"/>
      <c r="AI66" s="20"/>
      <c r="AJ66" s="21">
        <f t="shared" si="43"/>
        <v>0</v>
      </c>
      <c r="AK66" s="21">
        <v>390</v>
      </c>
      <c r="AL66" s="21">
        <v>342.68</v>
      </c>
      <c r="AM66" s="21">
        <f t="shared" si="44"/>
        <v>47.31999999999999</v>
      </c>
      <c r="AN66" s="18">
        <v>8844.5</v>
      </c>
    </row>
    <row r="67" spans="1:40" s="24" customFormat="1" ht="22.5" customHeight="1">
      <c r="A67" s="16">
        <v>47</v>
      </c>
      <c r="B67" s="17" t="s">
        <v>44</v>
      </c>
      <c r="C67" s="18">
        <v>1264.8</v>
      </c>
      <c r="D67" s="19">
        <f t="shared" si="29"/>
        <v>75209.56</v>
      </c>
      <c r="E67" s="20">
        <f t="shared" si="30"/>
        <v>75209.56</v>
      </c>
      <c r="F67" s="21">
        <f t="shared" si="34"/>
        <v>0</v>
      </c>
      <c r="G67" s="22"/>
      <c r="H67" s="22"/>
      <c r="I67" s="21">
        <f t="shared" si="35"/>
        <v>0</v>
      </c>
      <c r="J67" s="18">
        <v>122.46</v>
      </c>
      <c r="K67" s="18">
        <v>122.46</v>
      </c>
      <c r="L67" s="21">
        <f t="shared" si="36"/>
        <v>0</v>
      </c>
      <c r="M67" s="16">
        <v>76</v>
      </c>
      <c r="N67" s="16">
        <v>76</v>
      </c>
      <c r="O67" s="21">
        <f t="shared" si="45"/>
        <v>0</v>
      </c>
      <c r="P67" s="18">
        <v>28.2</v>
      </c>
      <c r="Q67" s="18">
        <v>28.2</v>
      </c>
      <c r="R67" s="21">
        <f t="shared" si="37"/>
        <v>0</v>
      </c>
      <c r="S67" s="23">
        <v>74982.9</v>
      </c>
      <c r="T67" s="23">
        <v>74982.9</v>
      </c>
      <c r="U67" s="21">
        <f t="shared" si="38"/>
        <v>0</v>
      </c>
      <c r="V67" s="20"/>
      <c r="W67" s="20"/>
      <c r="X67" s="21">
        <f t="shared" si="39"/>
        <v>0</v>
      </c>
      <c r="Y67" s="20">
        <f t="shared" si="32"/>
        <v>76474.36</v>
      </c>
      <c r="Z67" s="19">
        <f t="shared" si="33"/>
        <v>65758.76000000001</v>
      </c>
      <c r="AA67" s="21">
        <f t="shared" si="40"/>
        <v>10715.599999999991</v>
      </c>
      <c r="AB67" s="16">
        <v>65980</v>
      </c>
      <c r="AC67" s="16">
        <v>58005.07</v>
      </c>
      <c r="AD67" s="21">
        <f t="shared" si="41"/>
        <v>7974.93</v>
      </c>
      <c r="AE67" s="18">
        <v>9773.070000000007</v>
      </c>
      <c r="AF67" s="18">
        <v>7036.410000000002</v>
      </c>
      <c r="AG67" s="21">
        <f t="shared" si="42"/>
        <v>2736.6600000000053</v>
      </c>
      <c r="AH67" s="19"/>
      <c r="AI67" s="20"/>
      <c r="AJ67" s="21">
        <f t="shared" si="43"/>
        <v>0</v>
      </c>
      <c r="AK67" s="21">
        <v>721.29</v>
      </c>
      <c r="AL67" s="21">
        <v>717.28</v>
      </c>
      <c r="AM67" s="21">
        <f t="shared" si="44"/>
        <v>4.009999999999991</v>
      </c>
      <c r="AN67" s="18">
        <v>10715.6</v>
      </c>
    </row>
    <row r="68" spans="1:40" s="24" customFormat="1" ht="22.5" customHeight="1">
      <c r="A68" s="16">
        <v>48</v>
      </c>
      <c r="B68" s="17" t="s">
        <v>89</v>
      </c>
      <c r="C68" s="18">
        <v>3619.8</v>
      </c>
      <c r="D68" s="19">
        <f t="shared" si="29"/>
        <v>57210.59</v>
      </c>
      <c r="E68" s="20">
        <f t="shared" si="30"/>
        <v>57210.59</v>
      </c>
      <c r="F68" s="21">
        <f t="shared" si="34"/>
        <v>0</v>
      </c>
      <c r="G68" s="22"/>
      <c r="H68" s="22"/>
      <c r="I68" s="21">
        <f t="shared" si="35"/>
        <v>0</v>
      </c>
      <c r="J68" s="18">
        <v>61.49</v>
      </c>
      <c r="K68" s="18">
        <v>61.49</v>
      </c>
      <c r="L68" s="21">
        <f t="shared" si="36"/>
        <v>0</v>
      </c>
      <c r="M68" s="25"/>
      <c r="N68" s="25"/>
      <c r="O68" s="21">
        <f t="shared" si="45"/>
        <v>0</v>
      </c>
      <c r="P68" s="18">
        <v>38.4</v>
      </c>
      <c r="Q68" s="18">
        <v>38.4</v>
      </c>
      <c r="R68" s="21">
        <f t="shared" si="37"/>
        <v>0</v>
      </c>
      <c r="S68" s="23">
        <v>57110.7</v>
      </c>
      <c r="T68" s="23">
        <v>57110.7</v>
      </c>
      <c r="U68" s="21">
        <f t="shared" si="38"/>
        <v>0</v>
      </c>
      <c r="V68" s="18"/>
      <c r="W68" s="18"/>
      <c r="X68" s="21">
        <f t="shared" si="39"/>
        <v>0</v>
      </c>
      <c r="Y68" s="20">
        <f t="shared" si="32"/>
        <v>60830.39</v>
      </c>
      <c r="Z68" s="19">
        <f t="shared" si="33"/>
        <v>53267.590000000004</v>
      </c>
      <c r="AA68" s="21">
        <f t="shared" si="40"/>
        <v>7562.799999999996</v>
      </c>
      <c r="AB68" s="16">
        <v>47619.14</v>
      </c>
      <c r="AC68" s="16">
        <v>47619.14</v>
      </c>
      <c r="AD68" s="21">
        <f t="shared" si="41"/>
        <v>0</v>
      </c>
      <c r="AE68" s="18">
        <v>12132.440000000002</v>
      </c>
      <c r="AF68" s="18">
        <v>4954.759999999999</v>
      </c>
      <c r="AG68" s="21">
        <f t="shared" si="42"/>
        <v>7177.680000000003</v>
      </c>
      <c r="AH68" s="19"/>
      <c r="AI68" s="20"/>
      <c r="AJ68" s="21">
        <f t="shared" si="43"/>
        <v>0</v>
      </c>
      <c r="AK68" s="21">
        <v>1078.81</v>
      </c>
      <c r="AL68" s="21">
        <v>693.69</v>
      </c>
      <c r="AM68" s="21">
        <f t="shared" si="44"/>
        <v>385.1199999999999</v>
      </c>
      <c r="AN68" s="18">
        <v>7562.8</v>
      </c>
    </row>
    <row r="69" spans="1:40" s="24" customFormat="1" ht="22.5" customHeight="1">
      <c r="A69" s="16">
        <v>49</v>
      </c>
      <c r="B69" s="17" t="s">
        <v>45</v>
      </c>
      <c r="C69" s="18">
        <v>494.1</v>
      </c>
      <c r="D69" s="19">
        <f t="shared" si="29"/>
        <v>55578.8</v>
      </c>
      <c r="E69" s="20">
        <f t="shared" si="30"/>
        <v>55578.8</v>
      </c>
      <c r="F69" s="21">
        <f t="shared" si="34"/>
        <v>0</v>
      </c>
      <c r="G69" s="22"/>
      <c r="H69" s="22"/>
      <c r="I69" s="21">
        <f t="shared" si="35"/>
        <v>0</v>
      </c>
      <c r="J69" s="18">
        <v>26.4</v>
      </c>
      <c r="K69" s="18">
        <v>26.4</v>
      </c>
      <c r="L69" s="21">
        <f t="shared" si="36"/>
        <v>0</v>
      </c>
      <c r="M69" s="16"/>
      <c r="N69" s="16"/>
      <c r="O69" s="21">
        <f t="shared" si="45"/>
        <v>0</v>
      </c>
      <c r="P69" s="18">
        <v>105</v>
      </c>
      <c r="Q69" s="18">
        <v>105</v>
      </c>
      <c r="R69" s="21">
        <f t="shared" si="37"/>
        <v>0</v>
      </c>
      <c r="S69" s="23">
        <v>55447.4</v>
      </c>
      <c r="T69" s="23">
        <v>55447.4</v>
      </c>
      <c r="U69" s="21">
        <f t="shared" si="38"/>
        <v>0</v>
      </c>
      <c r="V69" s="20"/>
      <c r="W69" s="20"/>
      <c r="X69" s="21">
        <f t="shared" si="39"/>
        <v>0</v>
      </c>
      <c r="Y69" s="20">
        <f t="shared" si="32"/>
        <v>56072.9</v>
      </c>
      <c r="Z69" s="19">
        <f t="shared" si="33"/>
        <v>45885.799999999996</v>
      </c>
      <c r="AA69" s="21">
        <f t="shared" si="40"/>
        <v>10187.100000000006</v>
      </c>
      <c r="AB69" s="16">
        <v>48110.68</v>
      </c>
      <c r="AC69" s="16">
        <v>41473.11</v>
      </c>
      <c r="AD69" s="21">
        <f t="shared" si="41"/>
        <v>6637.57</v>
      </c>
      <c r="AE69" s="18">
        <v>6645.419999999998</v>
      </c>
      <c r="AF69" s="18">
        <v>3875.24</v>
      </c>
      <c r="AG69" s="21">
        <f t="shared" si="42"/>
        <v>2770.1799999999985</v>
      </c>
      <c r="AH69" s="19"/>
      <c r="AI69" s="20"/>
      <c r="AJ69" s="21">
        <f t="shared" si="43"/>
        <v>0</v>
      </c>
      <c r="AK69" s="21">
        <v>1316.8</v>
      </c>
      <c r="AL69" s="21">
        <v>537.45</v>
      </c>
      <c r="AM69" s="21">
        <f t="shared" si="44"/>
        <v>779.3499999999999</v>
      </c>
      <c r="AN69" s="18">
        <v>10187.1</v>
      </c>
    </row>
    <row r="70" spans="1:40" s="24" customFormat="1" ht="22.5" customHeight="1">
      <c r="A70" s="16">
        <v>50</v>
      </c>
      <c r="B70" s="17" t="s">
        <v>132</v>
      </c>
      <c r="C70" s="18">
        <v>2508.3</v>
      </c>
      <c r="D70" s="19">
        <f t="shared" si="29"/>
        <v>74333.2</v>
      </c>
      <c r="E70" s="20">
        <f t="shared" si="30"/>
        <v>74333.2</v>
      </c>
      <c r="F70" s="21">
        <f t="shared" si="34"/>
        <v>0</v>
      </c>
      <c r="G70" s="22"/>
      <c r="H70" s="22"/>
      <c r="I70" s="21">
        <f t="shared" si="35"/>
        <v>0</v>
      </c>
      <c r="J70" s="18">
        <v>9</v>
      </c>
      <c r="K70" s="18">
        <v>9</v>
      </c>
      <c r="L70" s="21">
        <f t="shared" si="36"/>
        <v>0</v>
      </c>
      <c r="M70" s="16">
        <v>231.9</v>
      </c>
      <c r="N70" s="16">
        <v>231.9</v>
      </c>
      <c r="O70" s="21">
        <f t="shared" si="45"/>
        <v>0</v>
      </c>
      <c r="P70" s="18">
        <v>516.6</v>
      </c>
      <c r="Q70" s="18">
        <v>516.6</v>
      </c>
      <c r="R70" s="21">
        <f t="shared" si="37"/>
        <v>0</v>
      </c>
      <c r="S70" s="23">
        <v>73575.7</v>
      </c>
      <c r="T70" s="23">
        <v>73575.7</v>
      </c>
      <c r="U70" s="21">
        <f t="shared" si="38"/>
        <v>0</v>
      </c>
      <c r="V70" s="20"/>
      <c r="W70" s="20"/>
      <c r="X70" s="21">
        <f t="shared" si="39"/>
        <v>0</v>
      </c>
      <c r="Y70" s="20">
        <f t="shared" si="32"/>
        <v>76841.5</v>
      </c>
      <c r="Z70" s="19">
        <f t="shared" si="33"/>
        <v>62688.5</v>
      </c>
      <c r="AA70" s="21">
        <f t="shared" si="40"/>
        <v>14153</v>
      </c>
      <c r="AB70" s="16">
        <v>53573.26</v>
      </c>
      <c r="AC70" s="16">
        <v>53573.26</v>
      </c>
      <c r="AD70" s="21">
        <f t="shared" si="41"/>
        <v>0</v>
      </c>
      <c r="AE70" s="18">
        <v>19949.840000000004</v>
      </c>
      <c r="AF70" s="18">
        <v>6175.629999999997</v>
      </c>
      <c r="AG70" s="21">
        <f t="shared" si="42"/>
        <v>13774.210000000006</v>
      </c>
      <c r="AH70" s="19"/>
      <c r="AI70" s="20"/>
      <c r="AJ70" s="21">
        <f t="shared" si="43"/>
        <v>0</v>
      </c>
      <c r="AK70" s="21">
        <v>3318.4</v>
      </c>
      <c r="AL70" s="21">
        <v>2939.6100000000006</v>
      </c>
      <c r="AM70" s="21">
        <f t="shared" si="44"/>
        <v>378.7899999999995</v>
      </c>
      <c r="AN70" s="18">
        <v>14153</v>
      </c>
    </row>
    <row r="71" spans="1:40" s="24" customFormat="1" ht="22.5" customHeight="1">
      <c r="A71" s="16">
        <v>51</v>
      </c>
      <c r="B71" s="17" t="s">
        <v>46</v>
      </c>
      <c r="C71" s="18">
        <v>624.5</v>
      </c>
      <c r="D71" s="19">
        <f t="shared" si="29"/>
        <v>55278.99</v>
      </c>
      <c r="E71" s="20">
        <f t="shared" si="30"/>
        <v>55278.99</v>
      </c>
      <c r="F71" s="21">
        <f t="shared" si="34"/>
        <v>0</v>
      </c>
      <c r="G71" s="22"/>
      <c r="H71" s="22"/>
      <c r="I71" s="21">
        <f t="shared" si="35"/>
        <v>0</v>
      </c>
      <c r="J71" s="18">
        <v>120.89</v>
      </c>
      <c r="K71" s="18">
        <v>120.89</v>
      </c>
      <c r="L71" s="21">
        <f t="shared" si="36"/>
        <v>0</v>
      </c>
      <c r="M71" s="25"/>
      <c r="N71" s="25"/>
      <c r="O71" s="21">
        <f t="shared" si="45"/>
        <v>0</v>
      </c>
      <c r="P71" s="18">
        <v>74.7</v>
      </c>
      <c r="Q71" s="18">
        <v>74.7</v>
      </c>
      <c r="R71" s="21">
        <f t="shared" si="37"/>
        <v>0</v>
      </c>
      <c r="S71" s="23">
        <v>55083.4</v>
      </c>
      <c r="T71" s="23">
        <v>55083.4</v>
      </c>
      <c r="U71" s="21">
        <f t="shared" si="38"/>
        <v>0</v>
      </c>
      <c r="V71" s="20"/>
      <c r="W71" s="20"/>
      <c r="X71" s="21">
        <f t="shared" si="39"/>
        <v>0</v>
      </c>
      <c r="Y71" s="20">
        <f t="shared" si="32"/>
        <v>55903.49</v>
      </c>
      <c r="Z71" s="19">
        <f t="shared" si="33"/>
        <v>44972.78999999999</v>
      </c>
      <c r="AA71" s="21">
        <f t="shared" si="40"/>
        <v>10930.700000000004</v>
      </c>
      <c r="AB71" s="16">
        <v>47972.2</v>
      </c>
      <c r="AC71" s="16">
        <v>42573.7</v>
      </c>
      <c r="AD71" s="21">
        <f t="shared" si="41"/>
        <v>5398.5</v>
      </c>
      <c r="AE71" s="18">
        <v>7630.790000000001</v>
      </c>
      <c r="AF71" s="18">
        <v>2348.09</v>
      </c>
      <c r="AG71" s="21">
        <f t="shared" si="42"/>
        <v>5282.700000000001</v>
      </c>
      <c r="AH71" s="19"/>
      <c r="AI71" s="20"/>
      <c r="AJ71" s="21">
        <f t="shared" si="43"/>
        <v>0</v>
      </c>
      <c r="AK71" s="21">
        <v>300.5</v>
      </c>
      <c r="AL71" s="21">
        <v>51</v>
      </c>
      <c r="AM71" s="21">
        <f t="shared" si="44"/>
        <v>249.5</v>
      </c>
      <c r="AN71" s="18">
        <v>10930.7</v>
      </c>
    </row>
    <row r="72" spans="1:40" s="24" customFormat="1" ht="22.5" customHeight="1">
      <c r="A72" s="16">
        <v>52</v>
      </c>
      <c r="B72" s="17" t="s">
        <v>90</v>
      </c>
      <c r="C72" s="18">
        <v>1986.3</v>
      </c>
      <c r="D72" s="19">
        <f t="shared" si="29"/>
        <v>55409.14</v>
      </c>
      <c r="E72" s="20">
        <f t="shared" si="30"/>
        <v>55409.14</v>
      </c>
      <c r="F72" s="21">
        <f t="shared" si="34"/>
        <v>0</v>
      </c>
      <c r="G72" s="22"/>
      <c r="H72" s="22"/>
      <c r="I72" s="21">
        <f t="shared" si="35"/>
        <v>0</v>
      </c>
      <c r="J72" s="18">
        <v>53.44</v>
      </c>
      <c r="K72" s="18">
        <v>53.44</v>
      </c>
      <c r="L72" s="21">
        <f t="shared" si="36"/>
        <v>0</v>
      </c>
      <c r="M72" s="25"/>
      <c r="N72" s="25"/>
      <c r="O72" s="21">
        <f t="shared" si="45"/>
        <v>0</v>
      </c>
      <c r="P72" s="18">
        <v>23.2</v>
      </c>
      <c r="Q72" s="18">
        <v>23.2</v>
      </c>
      <c r="R72" s="21">
        <f t="shared" si="37"/>
        <v>0</v>
      </c>
      <c r="S72" s="23">
        <v>55332.5</v>
      </c>
      <c r="T72" s="23">
        <v>55332.5</v>
      </c>
      <c r="U72" s="21">
        <f t="shared" si="38"/>
        <v>0</v>
      </c>
      <c r="V72" s="20"/>
      <c r="W72" s="20"/>
      <c r="X72" s="21">
        <f t="shared" si="39"/>
        <v>0</v>
      </c>
      <c r="Y72" s="20">
        <f t="shared" si="32"/>
        <v>57395.44</v>
      </c>
      <c r="Z72" s="19">
        <f t="shared" si="33"/>
        <v>43745.34</v>
      </c>
      <c r="AA72" s="21">
        <f t="shared" si="40"/>
        <v>13650.100000000006</v>
      </c>
      <c r="AB72" s="16">
        <v>47789.8</v>
      </c>
      <c r="AC72" s="16">
        <v>39514.37</v>
      </c>
      <c r="AD72" s="21">
        <f t="shared" si="41"/>
        <v>8275.43</v>
      </c>
      <c r="AE72" s="18">
        <v>8043.3399999999965</v>
      </c>
      <c r="AF72" s="18">
        <v>3629.699999999999</v>
      </c>
      <c r="AG72" s="21">
        <f t="shared" si="42"/>
        <v>4413.639999999998</v>
      </c>
      <c r="AH72" s="19"/>
      <c r="AI72" s="20"/>
      <c r="AJ72" s="21">
        <f t="shared" si="43"/>
        <v>0</v>
      </c>
      <c r="AK72" s="21">
        <v>1562.3</v>
      </c>
      <c r="AL72" s="21">
        <v>601.27</v>
      </c>
      <c r="AM72" s="21">
        <f t="shared" si="44"/>
        <v>961.03</v>
      </c>
      <c r="AN72" s="18">
        <v>13650.1</v>
      </c>
    </row>
    <row r="73" spans="1:40" s="24" customFormat="1" ht="22.5" customHeight="1">
      <c r="A73" s="16">
        <v>53</v>
      </c>
      <c r="B73" s="17" t="s">
        <v>91</v>
      </c>
      <c r="C73" s="18">
        <v>508.4</v>
      </c>
      <c r="D73" s="19">
        <f t="shared" si="29"/>
        <v>62755.01</v>
      </c>
      <c r="E73" s="20">
        <f t="shared" si="30"/>
        <v>62755.01</v>
      </c>
      <c r="F73" s="21">
        <f t="shared" si="34"/>
        <v>0</v>
      </c>
      <c r="G73" s="22"/>
      <c r="H73" s="22"/>
      <c r="I73" s="21">
        <f t="shared" si="35"/>
        <v>0</v>
      </c>
      <c r="J73" s="18">
        <v>32.21</v>
      </c>
      <c r="K73" s="18">
        <v>32.21</v>
      </c>
      <c r="L73" s="21">
        <f t="shared" si="36"/>
        <v>0</v>
      </c>
      <c r="M73" s="25"/>
      <c r="N73" s="25"/>
      <c r="O73" s="21">
        <f t="shared" si="45"/>
        <v>0</v>
      </c>
      <c r="P73" s="18">
        <v>0</v>
      </c>
      <c r="Q73" s="18">
        <v>0</v>
      </c>
      <c r="R73" s="21">
        <f t="shared" si="37"/>
        <v>0</v>
      </c>
      <c r="S73" s="23">
        <v>62722.8</v>
      </c>
      <c r="T73" s="23">
        <v>62722.8</v>
      </c>
      <c r="U73" s="21">
        <f t="shared" si="38"/>
        <v>0</v>
      </c>
      <c r="V73" s="20"/>
      <c r="W73" s="20"/>
      <c r="X73" s="21">
        <f t="shared" si="39"/>
        <v>0</v>
      </c>
      <c r="Y73" s="20">
        <f t="shared" si="32"/>
        <v>63263.41</v>
      </c>
      <c r="Z73" s="19">
        <f t="shared" si="33"/>
        <v>57413.310000000005</v>
      </c>
      <c r="AA73" s="21">
        <f t="shared" si="40"/>
        <v>5850.0999999999985</v>
      </c>
      <c r="AB73" s="16">
        <v>50745.28</v>
      </c>
      <c r="AC73" s="16">
        <v>50745.28</v>
      </c>
      <c r="AD73" s="21">
        <f t="shared" si="41"/>
        <v>0</v>
      </c>
      <c r="AE73" s="18">
        <v>11207.130000000005</v>
      </c>
      <c r="AF73" s="18">
        <v>5561.140000000005</v>
      </c>
      <c r="AG73" s="21">
        <f t="shared" si="42"/>
        <v>5645.99</v>
      </c>
      <c r="AH73" s="19"/>
      <c r="AI73" s="20"/>
      <c r="AJ73" s="21">
        <f t="shared" si="43"/>
        <v>0</v>
      </c>
      <c r="AK73" s="21">
        <v>1311</v>
      </c>
      <c r="AL73" s="21">
        <v>1106.89</v>
      </c>
      <c r="AM73" s="21">
        <f t="shared" si="44"/>
        <v>204.1099999999999</v>
      </c>
      <c r="AN73" s="18">
        <v>5850.1</v>
      </c>
    </row>
    <row r="74" spans="1:40" s="24" customFormat="1" ht="22.5" customHeight="1">
      <c r="A74" s="16">
        <v>54</v>
      </c>
      <c r="B74" s="17" t="s">
        <v>105</v>
      </c>
      <c r="C74" s="18">
        <v>700.7</v>
      </c>
      <c r="D74" s="19">
        <f t="shared" si="29"/>
        <v>38659.200000000004</v>
      </c>
      <c r="E74" s="20">
        <f t="shared" si="30"/>
        <v>38659.200000000004</v>
      </c>
      <c r="F74" s="21">
        <f t="shared" si="34"/>
        <v>0</v>
      </c>
      <c r="G74" s="22"/>
      <c r="H74" s="22"/>
      <c r="I74" s="21">
        <f t="shared" si="35"/>
        <v>0</v>
      </c>
      <c r="J74" s="18">
        <v>0</v>
      </c>
      <c r="K74" s="18">
        <v>0</v>
      </c>
      <c r="L74" s="21">
        <f t="shared" si="36"/>
        <v>0</v>
      </c>
      <c r="M74" s="25"/>
      <c r="N74" s="25"/>
      <c r="O74" s="21">
        <f t="shared" si="45"/>
        <v>0</v>
      </c>
      <c r="P74" s="18">
        <v>16.4</v>
      </c>
      <c r="Q74" s="18">
        <v>16.4</v>
      </c>
      <c r="R74" s="21">
        <f t="shared" si="37"/>
        <v>0</v>
      </c>
      <c r="S74" s="23">
        <v>38642.8</v>
      </c>
      <c r="T74" s="23">
        <v>38642.8</v>
      </c>
      <c r="U74" s="21">
        <f t="shared" si="38"/>
        <v>0</v>
      </c>
      <c r="V74" s="18"/>
      <c r="W74" s="18"/>
      <c r="X74" s="21">
        <f t="shared" si="39"/>
        <v>0</v>
      </c>
      <c r="Y74" s="20">
        <f t="shared" si="32"/>
        <v>39359.9</v>
      </c>
      <c r="Z74" s="19">
        <f t="shared" si="33"/>
        <v>34478.200000000004</v>
      </c>
      <c r="AA74" s="21">
        <f t="shared" si="40"/>
        <v>4881.699999999997</v>
      </c>
      <c r="AB74" s="16">
        <v>33562.1</v>
      </c>
      <c r="AC74" s="16">
        <v>30768.72</v>
      </c>
      <c r="AD74" s="21">
        <f t="shared" si="41"/>
        <v>2793.3799999999974</v>
      </c>
      <c r="AE74" s="18">
        <v>5693.300000000003</v>
      </c>
      <c r="AF74" s="18">
        <v>3617.3200000000006</v>
      </c>
      <c r="AG74" s="21">
        <f t="shared" si="42"/>
        <v>2075.9800000000023</v>
      </c>
      <c r="AH74" s="18"/>
      <c r="AI74" s="18"/>
      <c r="AJ74" s="21">
        <f t="shared" si="43"/>
        <v>0</v>
      </c>
      <c r="AK74" s="21">
        <v>104.5</v>
      </c>
      <c r="AL74" s="21">
        <v>92.16</v>
      </c>
      <c r="AM74" s="21">
        <f t="shared" si="44"/>
        <v>12.340000000000003</v>
      </c>
      <c r="AN74" s="16">
        <v>4881.7</v>
      </c>
    </row>
    <row r="75" spans="1:40" s="24" customFormat="1" ht="22.5" customHeight="1">
      <c r="A75" s="16">
        <v>55</v>
      </c>
      <c r="B75" s="27" t="s">
        <v>92</v>
      </c>
      <c r="C75" s="18">
        <v>1089.9</v>
      </c>
      <c r="D75" s="19">
        <f t="shared" si="29"/>
        <v>41253.380000000005</v>
      </c>
      <c r="E75" s="20">
        <f t="shared" si="30"/>
        <v>41253.380000000005</v>
      </c>
      <c r="F75" s="21">
        <f>D75-E75</f>
        <v>0</v>
      </c>
      <c r="G75" s="22"/>
      <c r="H75" s="22"/>
      <c r="I75" s="28">
        <f t="shared" si="35"/>
        <v>0</v>
      </c>
      <c r="J75" s="18">
        <v>554.08</v>
      </c>
      <c r="K75" s="18">
        <v>554.08</v>
      </c>
      <c r="L75" s="21">
        <v>0</v>
      </c>
      <c r="M75" s="29"/>
      <c r="N75" s="29"/>
      <c r="O75" s="30">
        <f t="shared" si="45"/>
        <v>0</v>
      </c>
      <c r="P75" s="18">
        <v>62.4</v>
      </c>
      <c r="Q75" s="18">
        <v>62.4</v>
      </c>
      <c r="R75" s="31">
        <f t="shared" si="37"/>
        <v>0</v>
      </c>
      <c r="S75" s="23">
        <v>40636.9</v>
      </c>
      <c r="T75" s="23">
        <v>40636.9</v>
      </c>
      <c r="U75" s="32">
        <f t="shared" si="38"/>
        <v>0</v>
      </c>
      <c r="V75" s="29"/>
      <c r="W75" s="29"/>
      <c r="X75" s="32">
        <f t="shared" si="39"/>
        <v>0</v>
      </c>
      <c r="Y75" s="20">
        <f t="shared" si="32"/>
        <v>42343.280000000006</v>
      </c>
      <c r="Z75" s="19">
        <f t="shared" si="33"/>
        <v>36352.48</v>
      </c>
      <c r="AA75" s="21">
        <f>Y75-Z75</f>
        <v>5990.800000000003</v>
      </c>
      <c r="AB75" s="16">
        <v>37861.35</v>
      </c>
      <c r="AC75" s="16">
        <v>33849.95</v>
      </c>
      <c r="AD75" s="21">
        <f t="shared" si="41"/>
        <v>4011.4000000000015</v>
      </c>
      <c r="AE75" s="18">
        <v>4256.930000000008</v>
      </c>
      <c r="AF75" s="18">
        <v>2431.780000000009</v>
      </c>
      <c r="AG75" s="21">
        <f>AE75-AF75</f>
        <v>1825.1499999999987</v>
      </c>
      <c r="AK75" s="21">
        <v>225</v>
      </c>
      <c r="AL75" s="21">
        <v>70.75</v>
      </c>
      <c r="AM75" s="21">
        <f>AK75-AL75</f>
        <v>154.25</v>
      </c>
      <c r="AN75" s="24">
        <v>5990.8</v>
      </c>
    </row>
    <row r="76" spans="1:40" s="24" customFormat="1" ht="22.5" customHeight="1">
      <c r="A76" s="16">
        <v>56</v>
      </c>
      <c r="B76" s="17" t="s">
        <v>93</v>
      </c>
      <c r="C76" s="18">
        <v>3148.2</v>
      </c>
      <c r="D76" s="19">
        <f t="shared" si="29"/>
        <v>37182.58</v>
      </c>
      <c r="E76" s="20">
        <f t="shared" si="30"/>
        <v>37182.58</v>
      </c>
      <c r="F76" s="21">
        <f>D76-E76</f>
        <v>0</v>
      </c>
      <c r="G76" s="16">
        <v>543</v>
      </c>
      <c r="H76" s="16">
        <v>543</v>
      </c>
      <c r="I76" s="21">
        <f t="shared" si="35"/>
        <v>0</v>
      </c>
      <c r="J76" s="18">
        <v>97.68</v>
      </c>
      <c r="K76" s="18">
        <v>97.68</v>
      </c>
      <c r="L76" s="21">
        <f t="shared" si="36"/>
        <v>0</v>
      </c>
      <c r="M76" s="25"/>
      <c r="N76" s="25"/>
      <c r="O76" s="21">
        <f t="shared" si="45"/>
        <v>0</v>
      </c>
      <c r="P76" s="18">
        <v>19.4</v>
      </c>
      <c r="Q76" s="18">
        <v>19.4</v>
      </c>
      <c r="R76" s="21">
        <f t="shared" si="37"/>
        <v>0</v>
      </c>
      <c r="S76" s="23">
        <v>36522.5</v>
      </c>
      <c r="T76" s="23">
        <v>36522.5</v>
      </c>
      <c r="U76" s="21">
        <f t="shared" si="38"/>
        <v>0</v>
      </c>
      <c r="V76" s="20"/>
      <c r="W76" s="20"/>
      <c r="X76" s="21">
        <f t="shared" si="39"/>
        <v>0</v>
      </c>
      <c r="Y76" s="20">
        <f t="shared" si="32"/>
        <v>40330.78</v>
      </c>
      <c r="Z76" s="19">
        <f t="shared" si="33"/>
        <v>31864.179999999997</v>
      </c>
      <c r="AA76" s="21">
        <f>Y76-Z76</f>
        <v>8466.600000000002</v>
      </c>
      <c r="AB76" s="16">
        <v>37220.6</v>
      </c>
      <c r="AC76" s="16">
        <v>29946.76</v>
      </c>
      <c r="AD76" s="21">
        <f t="shared" si="41"/>
        <v>7273.84</v>
      </c>
      <c r="AE76" s="18">
        <v>3078.779999999999</v>
      </c>
      <c r="AF76" s="18">
        <v>1889.2199999999993</v>
      </c>
      <c r="AG76" s="21">
        <f>AE76-AF76</f>
        <v>1189.5599999999995</v>
      </c>
      <c r="AH76" s="19"/>
      <c r="AI76" s="20"/>
      <c r="AJ76" s="21">
        <f t="shared" si="43"/>
        <v>0</v>
      </c>
      <c r="AK76" s="21">
        <v>31.4</v>
      </c>
      <c r="AL76" s="21">
        <v>28.2</v>
      </c>
      <c r="AM76" s="21">
        <f>AK76-AL76</f>
        <v>3.1999999999999993</v>
      </c>
      <c r="AN76" s="18">
        <v>8466.6</v>
      </c>
    </row>
    <row r="77" spans="1:40" s="24" customFormat="1" ht="22.5" customHeight="1">
      <c r="A77" s="16">
        <v>57</v>
      </c>
      <c r="B77" s="17" t="s">
        <v>94</v>
      </c>
      <c r="C77" s="18">
        <v>2839</v>
      </c>
      <c r="D77" s="19">
        <f t="shared" si="29"/>
        <v>41769.29</v>
      </c>
      <c r="E77" s="20">
        <f t="shared" si="30"/>
        <v>41769.29</v>
      </c>
      <c r="F77" s="21">
        <f>D77-E77</f>
        <v>0</v>
      </c>
      <c r="G77" s="22"/>
      <c r="H77" s="22"/>
      <c r="I77" s="21">
        <f t="shared" si="35"/>
        <v>0</v>
      </c>
      <c r="J77" s="18">
        <v>306.99</v>
      </c>
      <c r="K77" s="18">
        <v>306.99</v>
      </c>
      <c r="L77" s="21">
        <f t="shared" si="36"/>
        <v>0</v>
      </c>
      <c r="M77" s="25"/>
      <c r="N77" s="25"/>
      <c r="O77" s="21">
        <f t="shared" si="45"/>
        <v>0</v>
      </c>
      <c r="P77" s="18">
        <v>99.2</v>
      </c>
      <c r="Q77" s="18">
        <v>99.2</v>
      </c>
      <c r="R77" s="21">
        <f t="shared" si="37"/>
        <v>0</v>
      </c>
      <c r="S77" s="23">
        <v>41363.1</v>
      </c>
      <c r="T77" s="23">
        <v>41363.1</v>
      </c>
      <c r="U77" s="21">
        <f t="shared" si="38"/>
        <v>0</v>
      </c>
      <c r="V77" s="20"/>
      <c r="W77" s="20"/>
      <c r="X77" s="21">
        <f t="shared" si="39"/>
        <v>0</v>
      </c>
      <c r="Y77" s="20">
        <f t="shared" si="32"/>
        <v>44608.29</v>
      </c>
      <c r="Z77" s="19">
        <f t="shared" si="33"/>
        <v>39616.89</v>
      </c>
      <c r="AA77" s="21">
        <f t="shared" si="40"/>
        <v>4991.4000000000015</v>
      </c>
      <c r="AB77" s="16">
        <v>38600.3</v>
      </c>
      <c r="AC77" s="16">
        <v>35948.11</v>
      </c>
      <c r="AD77" s="21">
        <f t="shared" si="41"/>
        <v>2652.1900000000023</v>
      </c>
      <c r="AE77" s="18">
        <v>5867.989999999998</v>
      </c>
      <c r="AF77" s="18">
        <v>3588.210000000001</v>
      </c>
      <c r="AG77" s="21">
        <f t="shared" si="42"/>
        <v>2279.779999999997</v>
      </c>
      <c r="AH77" s="19"/>
      <c r="AI77" s="20"/>
      <c r="AJ77" s="21">
        <f t="shared" si="43"/>
        <v>0</v>
      </c>
      <c r="AK77" s="21">
        <v>140</v>
      </c>
      <c r="AL77" s="21">
        <v>80.57</v>
      </c>
      <c r="AM77" s="21">
        <f>AK77-AL77</f>
        <v>59.43000000000001</v>
      </c>
      <c r="AN77" s="18">
        <v>4991.4</v>
      </c>
    </row>
    <row r="78" spans="1:40" s="24" customFormat="1" ht="22.5" customHeight="1">
      <c r="A78" s="16">
        <v>58</v>
      </c>
      <c r="B78" s="17" t="s">
        <v>95</v>
      </c>
      <c r="C78" s="18">
        <v>615.7</v>
      </c>
      <c r="D78" s="19">
        <f t="shared" si="29"/>
        <v>23729.7</v>
      </c>
      <c r="E78" s="20">
        <f t="shared" si="30"/>
        <v>23729.7</v>
      </c>
      <c r="F78" s="21">
        <f>D78-E78</f>
        <v>0</v>
      </c>
      <c r="G78" s="22"/>
      <c r="H78" s="22"/>
      <c r="I78" s="21">
        <f t="shared" si="35"/>
        <v>0</v>
      </c>
      <c r="J78" s="18">
        <v>0</v>
      </c>
      <c r="K78" s="18">
        <v>0</v>
      </c>
      <c r="L78" s="21">
        <f t="shared" si="36"/>
        <v>0</v>
      </c>
      <c r="M78" s="25"/>
      <c r="N78" s="25"/>
      <c r="O78" s="21">
        <f t="shared" si="45"/>
        <v>0</v>
      </c>
      <c r="P78" s="18">
        <v>63</v>
      </c>
      <c r="Q78" s="18">
        <v>63</v>
      </c>
      <c r="R78" s="21">
        <f t="shared" si="37"/>
        <v>0</v>
      </c>
      <c r="S78" s="23">
        <v>23666.7</v>
      </c>
      <c r="T78" s="23">
        <v>23666.7</v>
      </c>
      <c r="U78" s="21">
        <f t="shared" si="38"/>
        <v>0</v>
      </c>
      <c r="V78" s="20"/>
      <c r="W78" s="20"/>
      <c r="X78" s="21">
        <f t="shared" si="39"/>
        <v>0</v>
      </c>
      <c r="Y78" s="20">
        <f t="shared" si="32"/>
        <v>24345.4</v>
      </c>
      <c r="Z78" s="19">
        <f t="shared" si="33"/>
        <v>22035.700000000004</v>
      </c>
      <c r="AA78" s="21">
        <f t="shared" si="40"/>
        <v>2309.699999999997</v>
      </c>
      <c r="AB78" s="16">
        <v>22092.3</v>
      </c>
      <c r="AC78" s="16">
        <v>20874.53</v>
      </c>
      <c r="AD78" s="21">
        <f t="shared" si="41"/>
        <v>1217.7700000000004</v>
      </c>
      <c r="AE78" s="18">
        <v>2241.100000000002</v>
      </c>
      <c r="AF78" s="18">
        <v>1152.8400000000029</v>
      </c>
      <c r="AG78" s="21">
        <f t="shared" si="42"/>
        <v>1088.2599999999993</v>
      </c>
      <c r="AH78" s="19"/>
      <c r="AI78" s="20"/>
      <c r="AJ78" s="21">
        <f t="shared" si="43"/>
        <v>0</v>
      </c>
      <c r="AK78" s="21">
        <v>12</v>
      </c>
      <c r="AL78" s="21">
        <v>8.33</v>
      </c>
      <c r="AM78" s="21">
        <f>AK78-AL78</f>
        <v>3.67</v>
      </c>
      <c r="AN78" s="18">
        <v>2309.7</v>
      </c>
    </row>
    <row r="79" spans="1:40" s="24" customFormat="1" ht="22.5" customHeight="1">
      <c r="A79" s="16">
        <v>59</v>
      </c>
      <c r="B79" s="17" t="s">
        <v>96</v>
      </c>
      <c r="C79" s="18">
        <v>1124.1</v>
      </c>
      <c r="D79" s="19">
        <f t="shared" si="29"/>
        <v>39840.9</v>
      </c>
      <c r="E79" s="20">
        <f t="shared" si="30"/>
        <v>39840.9</v>
      </c>
      <c r="F79" s="21">
        <f t="shared" si="34"/>
        <v>0</v>
      </c>
      <c r="G79" s="22"/>
      <c r="H79" s="22"/>
      <c r="I79" s="21">
        <f t="shared" si="35"/>
        <v>0</v>
      </c>
      <c r="J79" s="18">
        <v>253.4</v>
      </c>
      <c r="K79" s="18">
        <v>253.4</v>
      </c>
      <c r="L79" s="21">
        <f t="shared" si="36"/>
        <v>0</v>
      </c>
      <c r="M79" s="25"/>
      <c r="N79" s="25"/>
      <c r="O79" s="21">
        <f t="shared" si="45"/>
        <v>0</v>
      </c>
      <c r="P79" s="18">
        <v>550.6</v>
      </c>
      <c r="Q79" s="18">
        <v>550.6</v>
      </c>
      <c r="R79" s="21">
        <f t="shared" si="37"/>
        <v>0</v>
      </c>
      <c r="S79" s="16">
        <v>39036.9</v>
      </c>
      <c r="T79" s="16">
        <v>39036.9</v>
      </c>
      <c r="U79" s="21">
        <f t="shared" si="38"/>
        <v>0</v>
      </c>
      <c r="V79" s="20"/>
      <c r="W79" s="20"/>
      <c r="X79" s="21">
        <f t="shared" si="39"/>
        <v>0</v>
      </c>
      <c r="Y79" s="20">
        <f t="shared" si="32"/>
        <v>40965</v>
      </c>
      <c r="Z79" s="19">
        <f t="shared" si="33"/>
        <v>36300.200000000004</v>
      </c>
      <c r="AA79" s="21">
        <f t="shared" si="40"/>
        <v>4664.799999999996</v>
      </c>
      <c r="AB79" s="16">
        <v>36092.4</v>
      </c>
      <c r="AC79" s="16">
        <v>33680.94</v>
      </c>
      <c r="AD79" s="21">
        <f t="shared" si="41"/>
        <v>2411.459999999999</v>
      </c>
      <c r="AE79" s="18">
        <v>4792.5999999999985</v>
      </c>
      <c r="AF79" s="18">
        <v>2592.0999999999976</v>
      </c>
      <c r="AG79" s="21">
        <f t="shared" si="42"/>
        <v>2200.500000000001</v>
      </c>
      <c r="AH79" s="19"/>
      <c r="AI79" s="20"/>
      <c r="AJ79" s="21">
        <f t="shared" si="43"/>
        <v>0</v>
      </c>
      <c r="AK79" s="21">
        <v>80</v>
      </c>
      <c r="AL79" s="21">
        <v>27.16</v>
      </c>
      <c r="AM79" s="21">
        <f aca="true" t="shared" si="46" ref="AM79:AM84">AK79-AL79</f>
        <v>52.84</v>
      </c>
      <c r="AN79" s="18">
        <v>4664.8</v>
      </c>
    </row>
    <row r="80" spans="1:40" s="24" customFormat="1" ht="22.5" customHeight="1">
      <c r="A80" s="16">
        <v>60</v>
      </c>
      <c r="B80" s="17" t="s">
        <v>97</v>
      </c>
      <c r="C80" s="18">
        <v>1498.4</v>
      </c>
      <c r="D80" s="19">
        <f t="shared" si="29"/>
        <v>51503.5</v>
      </c>
      <c r="E80" s="20">
        <f t="shared" si="30"/>
        <v>51503.5</v>
      </c>
      <c r="F80" s="21">
        <f t="shared" si="34"/>
        <v>0</v>
      </c>
      <c r="G80" s="22"/>
      <c r="H80" s="22"/>
      <c r="I80" s="21">
        <f t="shared" si="35"/>
        <v>0</v>
      </c>
      <c r="J80" s="18">
        <v>0</v>
      </c>
      <c r="K80" s="18">
        <v>0</v>
      </c>
      <c r="L80" s="21">
        <f t="shared" si="36"/>
        <v>0</v>
      </c>
      <c r="M80" s="25"/>
      <c r="N80" s="25"/>
      <c r="O80" s="21">
        <f t="shared" si="45"/>
        <v>0</v>
      </c>
      <c r="P80" s="18">
        <v>57.4</v>
      </c>
      <c r="Q80" s="18">
        <v>57.4</v>
      </c>
      <c r="R80" s="21">
        <f t="shared" si="37"/>
        <v>0</v>
      </c>
      <c r="S80" s="23">
        <v>51446.1</v>
      </c>
      <c r="T80" s="23">
        <v>51446.1</v>
      </c>
      <c r="U80" s="21">
        <f t="shared" si="38"/>
        <v>0</v>
      </c>
      <c r="V80" s="20"/>
      <c r="W80" s="20"/>
      <c r="X80" s="21">
        <f t="shared" si="39"/>
        <v>0</v>
      </c>
      <c r="Y80" s="20">
        <f t="shared" si="32"/>
        <v>53001.9</v>
      </c>
      <c r="Z80" s="19">
        <f t="shared" si="33"/>
        <v>41740.100000000006</v>
      </c>
      <c r="AA80" s="21">
        <f t="shared" si="40"/>
        <v>11261.799999999996</v>
      </c>
      <c r="AB80" s="16">
        <v>43985</v>
      </c>
      <c r="AC80" s="16">
        <v>39284.16</v>
      </c>
      <c r="AD80" s="21">
        <f t="shared" si="41"/>
        <v>4700.8399999999965</v>
      </c>
      <c r="AE80" s="18">
        <v>8596.900000000001</v>
      </c>
      <c r="AF80" s="18">
        <v>2309.4399999999987</v>
      </c>
      <c r="AG80" s="21">
        <f t="shared" si="42"/>
        <v>6287.460000000003</v>
      </c>
      <c r="AH80" s="19"/>
      <c r="AI80" s="20"/>
      <c r="AJ80" s="21">
        <f t="shared" si="43"/>
        <v>0</v>
      </c>
      <c r="AK80" s="21">
        <v>420</v>
      </c>
      <c r="AL80" s="21">
        <v>146.5</v>
      </c>
      <c r="AM80" s="21">
        <f t="shared" si="46"/>
        <v>273.5</v>
      </c>
      <c r="AN80" s="18">
        <v>11261.8</v>
      </c>
    </row>
    <row r="81" spans="1:40" s="24" customFormat="1" ht="22.5" customHeight="1">
      <c r="A81" s="16">
        <v>61</v>
      </c>
      <c r="B81" s="17" t="s">
        <v>98</v>
      </c>
      <c r="C81" s="18">
        <v>661.5</v>
      </c>
      <c r="D81" s="19">
        <f t="shared" si="29"/>
        <v>44156.9</v>
      </c>
      <c r="E81" s="20">
        <f t="shared" si="30"/>
        <v>44156.9</v>
      </c>
      <c r="F81" s="21">
        <f t="shared" si="34"/>
        <v>0</v>
      </c>
      <c r="G81" s="22"/>
      <c r="H81" s="22"/>
      <c r="I81" s="21">
        <f t="shared" si="35"/>
        <v>0</v>
      </c>
      <c r="J81" s="18">
        <v>7.6</v>
      </c>
      <c r="K81" s="18">
        <v>7.6</v>
      </c>
      <c r="L81" s="21">
        <f t="shared" si="36"/>
        <v>0</v>
      </c>
      <c r="M81" s="25"/>
      <c r="N81" s="25"/>
      <c r="O81" s="21">
        <f t="shared" si="45"/>
        <v>0</v>
      </c>
      <c r="P81" s="18">
        <v>56.4</v>
      </c>
      <c r="Q81" s="18">
        <v>56.4</v>
      </c>
      <c r="R81" s="21">
        <f t="shared" si="37"/>
        <v>0</v>
      </c>
      <c r="S81" s="23">
        <v>44092.9</v>
      </c>
      <c r="T81" s="23">
        <v>44092.9</v>
      </c>
      <c r="U81" s="21">
        <f t="shared" si="38"/>
        <v>0</v>
      </c>
      <c r="V81" s="20"/>
      <c r="W81" s="20"/>
      <c r="X81" s="21">
        <f t="shared" si="39"/>
        <v>0</v>
      </c>
      <c r="Y81" s="20">
        <f t="shared" si="32"/>
        <v>44818.4</v>
      </c>
      <c r="Z81" s="19">
        <f t="shared" si="33"/>
        <v>38286.6</v>
      </c>
      <c r="AA81" s="21">
        <f t="shared" si="40"/>
        <v>6531.800000000003</v>
      </c>
      <c r="AB81" s="16">
        <v>39125.3</v>
      </c>
      <c r="AC81" s="16">
        <v>34814.86</v>
      </c>
      <c r="AD81" s="21">
        <f t="shared" si="41"/>
        <v>4310.440000000002</v>
      </c>
      <c r="AE81" s="18">
        <v>5415.0999999999985</v>
      </c>
      <c r="AF81" s="18">
        <v>3238.46</v>
      </c>
      <c r="AG81" s="21">
        <f t="shared" si="42"/>
        <v>2176.6399999999985</v>
      </c>
      <c r="AH81" s="19"/>
      <c r="AI81" s="20"/>
      <c r="AJ81" s="21">
        <f t="shared" si="43"/>
        <v>0</v>
      </c>
      <c r="AK81" s="21">
        <v>278</v>
      </c>
      <c r="AL81" s="21">
        <v>233.28</v>
      </c>
      <c r="AM81" s="21">
        <f t="shared" si="46"/>
        <v>44.72</v>
      </c>
      <c r="AN81" s="18">
        <v>6531.8</v>
      </c>
    </row>
    <row r="82" spans="1:40" s="24" customFormat="1" ht="22.5" customHeight="1">
      <c r="A82" s="16">
        <v>62</v>
      </c>
      <c r="B82" s="17" t="s">
        <v>100</v>
      </c>
      <c r="C82" s="18">
        <v>1350.2</v>
      </c>
      <c r="D82" s="19">
        <f t="shared" si="29"/>
        <v>37775.93</v>
      </c>
      <c r="E82" s="20">
        <f t="shared" si="30"/>
        <v>37775.93</v>
      </c>
      <c r="F82" s="21">
        <f>D82-E82</f>
        <v>0</v>
      </c>
      <c r="G82" s="22"/>
      <c r="H82" s="22"/>
      <c r="I82" s="21">
        <f t="shared" si="35"/>
        <v>0</v>
      </c>
      <c r="J82" s="18">
        <v>119.43</v>
      </c>
      <c r="K82" s="18">
        <v>119.43</v>
      </c>
      <c r="L82" s="21">
        <f t="shared" si="36"/>
        <v>0</v>
      </c>
      <c r="M82" s="25"/>
      <c r="N82" s="25"/>
      <c r="O82" s="21">
        <f t="shared" si="45"/>
        <v>0</v>
      </c>
      <c r="P82" s="18">
        <v>52</v>
      </c>
      <c r="Q82" s="18">
        <v>52</v>
      </c>
      <c r="R82" s="21">
        <f t="shared" si="37"/>
        <v>0</v>
      </c>
      <c r="S82" s="23">
        <v>37604.5</v>
      </c>
      <c r="T82" s="23">
        <v>37604.5</v>
      </c>
      <c r="U82" s="21">
        <f t="shared" si="38"/>
        <v>0</v>
      </c>
      <c r="V82" s="20"/>
      <c r="W82" s="20"/>
      <c r="X82" s="21"/>
      <c r="Y82" s="20">
        <f t="shared" si="32"/>
        <v>39126.13</v>
      </c>
      <c r="Z82" s="19">
        <f t="shared" si="33"/>
        <v>36288.229999999996</v>
      </c>
      <c r="AA82" s="21">
        <f t="shared" si="40"/>
        <v>2837.9000000000015</v>
      </c>
      <c r="AB82" s="16">
        <v>33809.18</v>
      </c>
      <c r="AC82" s="16">
        <v>33809.18</v>
      </c>
      <c r="AD82" s="21">
        <f t="shared" si="41"/>
        <v>0</v>
      </c>
      <c r="AE82" s="18">
        <v>5216.949999999997</v>
      </c>
      <c r="AF82" s="18">
        <v>2400.509999999997</v>
      </c>
      <c r="AG82" s="21">
        <f t="shared" si="42"/>
        <v>2816.44</v>
      </c>
      <c r="AH82" s="19"/>
      <c r="AI82" s="20"/>
      <c r="AJ82" s="21"/>
      <c r="AK82" s="21">
        <v>100</v>
      </c>
      <c r="AL82" s="21">
        <v>78.54</v>
      </c>
      <c r="AM82" s="21">
        <f t="shared" si="46"/>
        <v>21.459999999999994</v>
      </c>
      <c r="AN82" s="18">
        <v>2837.9</v>
      </c>
    </row>
    <row r="83" spans="1:40" s="24" customFormat="1" ht="22.5" customHeight="1">
      <c r="A83" s="16">
        <v>63</v>
      </c>
      <c r="B83" s="17" t="s">
        <v>99</v>
      </c>
      <c r="C83" s="18">
        <v>1971.7</v>
      </c>
      <c r="D83" s="19">
        <f t="shared" si="29"/>
        <v>48840.49</v>
      </c>
      <c r="E83" s="20">
        <f t="shared" si="30"/>
        <v>48840.49</v>
      </c>
      <c r="F83" s="21">
        <f>D83-E83</f>
        <v>0</v>
      </c>
      <c r="G83" s="16"/>
      <c r="H83" s="16"/>
      <c r="I83" s="21">
        <f t="shared" si="35"/>
        <v>0</v>
      </c>
      <c r="J83" s="18">
        <v>0</v>
      </c>
      <c r="K83" s="18">
        <v>0</v>
      </c>
      <c r="L83" s="21">
        <f t="shared" si="36"/>
        <v>0</v>
      </c>
      <c r="M83" s="25"/>
      <c r="N83" s="25"/>
      <c r="O83" s="21">
        <f t="shared" si="45"/>
        <v>0</v>
      </c>
      <c r="P83" s="18">
        <v>3819.39</v>
      </c>
      <c r="Q83" s="18">
        <v>3819.39</v>
      </c>
      <c r="R83" s="21">
        <f t="shared" si="37"/>
        <v>0</v>
      </c>
      <c r="S83" s="23">
        <v>45021.1</v>
      </c>
      <c r="T83" s="23">
        <v>45021.1</v>
      </c>
      <c r="U83" s="21">
        <f t="shared" si="38"/>
        <v>0</v>
      </c>
      <c r="V83" s="20"/>
      <c r="W83" s="20"/>
      <c r="X83" s="21">
        <f>V83-W83</f>
        <v>0</v>
      </c>
      <c r="Y83" s="20">
        <f t="shared" si="32"/>
        <v>50812.189999999995</v>
      </c>
      <c r="Z83" s="19">
        <f t="shared" si="33"/>
        <v>44143.28999999999</v>
      </c>
      <c r="AA83" s="21">
        <f t="shared" si="40"/>
        <v>6668.9000000000015</v>
      </c>
      <c r="AB83" s="16">
        <v>39361.35</v>
      </c>
      <c r="AC83" s="16">
        <v>35348.4</v>
      </c>
      <c r="AD83" s="21">
        <f t="shared" si="41"/>
        <v>4012.949999999997</v>
      </c>
      <c r="AE83" s="18">
        <v>7817.649999999994</v>
      </c>
      <c r="AF83" s="18">
        <v>5191.149999999994</v>
      </c>
      <c r="AG83" s="21">
        <f t="shared" si="42"/>
        <v>2626.5</v>
      </c>
      <c r="AH83" s="19"/>
      <c r="AI83" s="20"/>
      <c r="AJ83" s="21">
        <f>AH83-AI83</f>
        <v>0</v>
      </c>
      <c r="AK83" s="21">
        <v>3633.1899999999996</v>
      </c>
      <c r="AL83" s="21">
        <v>3603.74</v>
      </c>
      <c r="AM83" s="21">
        <f t="shared" si="46"/>
        <v>29.449999999999818</v>
      </c>
      <c r="AN83" s="18">
        <v>6668.9</v>
      </c>
    </row>
    <row r="84" spans="1:40" s="24" customFormat="1" ht="22.5" customHeight="1">
      <c r="A84" s="16">
        <v>64</v>
      </c>
      <c r="B84" s="17" t="s">
        <v>101</v>
      </c>
      <c r="C84" s="18">
        <v>1322.1</v>
      </c>
      <c r="D84" s="19">
        <f t="shared" si="29"/>
        <v>35035.84</v>
      </c>
      <c r="E84" s="20">
        <f t="shared" si="30"/>
        <v>35035.84</v>
      </c>
      <c r="F84" s="21">
        <f>D84-E84</f>
        <v>0</v>
      </c>
      <c r="G84" s="22"/>
      <c r="H84" s="22"/>
      <c r="I84" s="21">
        <f t="shared" si="35"/>
        <v>0</v>
      </c>
      <c r="J84" s="18">
        <v>191.64</v>
      </c>
      <c r="K84" s="18">
        <v>191.64</v>
      </c>
      <c r="L84" s="21">
        <f t="shared" si="36"/>
        <v>0</v>
      </c>
      <c r="M84" s="25"/>
      <c r="N84" s="25"/>
      <c r="O84" s="21">
        <f t="shared" si="45"/>
        <v>0</v>
      </c>
      <c r="P84" s="18">
        <v>59.1</v>
      </c>
      <c r="Q84" s="18">
        <v>59.1</v>
      </c>
      <c r="R84" s="21">
        <f t="shared" si="37"/>
        <v>0</v>
      </c>
      <c r="S84" s="23">
        <v>34785.1</v>
      </c>
      <c r="T84" s="23">
        <v>34785.1</v>
      </c>
      <c r="U84" s="21">
        <f t="shared" si="38"/>
        <v>0</v>
      </c>
      <c r="V84" s="20"/>
      <c r="W84" s="20"/>
      <c r="X84" s="21">
        <f>V84-W84</f>
        <v>0</v>
      </c>
      <c r="Y84" s="20">
        <f t="shared" si="32"/>
        <v>36357.939999999995</v>
      </c>
      <c r="Z84" s="19">
        <f t="shared" si="33"/>
        <v>28878.839999999997</v>
      </c>
      <c r="AA84" s="21">
        <f t="shared" si="40"/>
        <v>7479.0999999999985</v>
      </c>
      <c r="AB84" s="51">
        <v>27493.91</v>
      </c>
      <c r="AC84" s="51">
        <v>27493.91</v>
      </c>
      <c r="AD84" s="21">
        <f t="shared" si="41"/>
        <v>0</v>
      </c>
      <c r="AE84" s="18">
        <v>8784.029999999995</v>
      </c>
      <c r="AF84" s="18">
        <v>1343.939999999995</v>
      </c>
      <c r="AG84" s="21">
        <f t="shared" si="42"/>
        <v>7440.09</v>
      </c>
      <c r="AH84" s="19"/>
      <c r="AI84" s="20"/>
      <c r="AJ84" s="21">
        <f>AH84-AI84</f>
        <v>0</v>
      </c>
      <c r="AK84" s="52">
        <v>80</v>
      </c>
      <c r="AL84" s="52">
        <v>40.99</v>
      </c>
      <c r="AM84" s="21">
        <f t="shared" si="46"/>
        <v>39.01</v>
      </c>
      <c r="AN84" s="18">
        <v>7479.1</v>
      </c>
    </row>
    <row r="85" spans="1:40" s="24" customFormat="1" ht="22.5" customHeight="1">
      <c r="A85" s="16">
        <v>65</v>
      </c>
      <c r="B85" s="17" t="s">
        <v>47</v>
      </c>
      <c r="C85" s="18">
        <v>1250.2</v>
      </c>
      <c r="D85" s="19">
        <f aca="true" t="shared" si="47" ref="D85:D116">G85+J85+M85+P85+S85</f>
        <v>60623.1</v>
      </c>
      <c r="E85" s="20">
        <f aca="true" t="shared" si="48" ref="E85:E116">H85+K85+N85+Q85+T85+W85</f>
        <v>60623.1</v>
      </c>
      <c r="F85" s="21">
        <f>D85-E85</f>
        <v>0</v>
      </c>
      <c r="G85" s="22"/>
      <c r="H85" s="22"/>
      <c r="I85" s="21">
        <f t="shared" si="35"/>
        <v>0</v>
      </c>
      <c r="J85" s="18">
        <v>0</v>
      </c>
      <c r="K85" s="18">
        <v>0</v>
      </c>
      <c r="L85" s="21">
        <f t="shared" si="36"/>
        <v>0</v>
      </c>
      <c r="M85" s="25"/>
      <c r="N85" s="25"/>
      <c r="O85" s="21">
        <f t="shared" si="45"/>
        <v>0</v>
      </c>
      <c r="P85" s="18">
        <v>102.5</v>
      </c>
      <c r="Q85" s="18">
        <v>102.5</v>
      </c>
      <c r="R85" s="21">
        <f t="shared" si="37"/>
        <v>0</v>
      </c>
      <c r="S85" s="23">
        <v>60520.6</v>
      </c>
      <c r="T85" s="23">
        <v>60520.6</v>
      </c>
      <c r="U85" s="21">
        <f t="shared" si="38"/>
        <v>0</v>
      </c>
      <c r="V85" s="20"/>
      <c r="W85" s="20"/>
      <c r="X85" s="21">
        <f>V85-W85</f>
        <v>0</v>
      </c>
      <c r="Y85" s="20">
        <f aca="true" t="shared" si="49" ref="Y85:Y116">AB85+AE85+AH85+AK85</f>
        <v>61873.299999999996</v>
      </c>
      <c r="Z85" s="19">
        <f aca="true" t="shared" si="50" ref="Z85:Z116">AC85+AF85+AI85+AL85</f>
        <v>47554.99999999999</v>
      </c>
      <c r="AA85" s="21">
        <f t="shared" si="40"/>
        <v>14318.300000000003</v>
      </c>
      <c r="AB85" s="16">
        <v>50284.8</v>
      </c>
      <c r="AC85" s="16">
        <v>43875.3</v>
      </c>
      <c r="AD85" s="21">
        <f t="shared" si="41"/>
        <v>6409.5</v>
      </c>
      <c r="AE85" s="18">
        <v>8010.289999999994</v>
      </c>
      <c r="AF85" s="18">
        <v>3441.599999999995</v>
      </c>
      <c r="AG85" s="21">
        <f t="shared" si="42"/>
        <v>4568.689999999999</v>
      </c>
      <c r="AH85" s="19"/>
      <c r="AI85" s="20"/>
      <c r="AJ85" s="21">
        <f>AH85-AI85</f>
        <v>0</v>
      </c>
      <c r="AK85" s="21">
        <v>3578.21</v>
      </c>
      <c r="AL85" s="21">
        <v>238.1</v>
      </c>
      <c r="AM85" s="21">
        <f t="shared" si="44"/>
        <v>3340.11</v>
      </c>
      <c r="AN85" s="18">
        <v>14318.3</v>
      </c>
    </row>
    <row r="86" spans="1:40" s="24" customFormat="1" ht="22.5" customHeight="1">
      <c r="A86" s="16">
        <v>66</v>
      </c>
      <c r="B86" s="17" t="s">
        <v>103</v>
      </c>
      <c r="C86" s="18">
        <v>6876.3</v>
      </c>
      <c r="D86" s="19">
        <f t="shared" si="47"/>
        <v>63482.68999999999</v>
      </c>
      <c r="E86" s="20">
        <f t="shared" si="48"/>
        <v>63482.68999999999</v>
      </c>
      <c r="F86" s="21">
        <f aca="true" t="shared" si="51" ref="F86:F112">D86-E86</f>
        <v>0</v>
      </c>
      <c r="G86" s="22"/>
      <c r="H86" s="22"/>
      <c r="I86" s="21">
        <f aca="true" t="shared" si="52" ref="I86:I112">G86-H86</f>
        <v>0</v>
      </c>
      <c r="J86" s="18">
        <v>151.69</v>
      </c>
      <c r="K86" s="18">
        <v>151.69</v>
      </c>
      <c r="L86" s="21">
        <f aca="true" t="shared" si="53" ref="L86:L112">J86-K86</f>
        <v>0</v>
      </c>
      <c r="M86" s="25"/>
      <c r="N86" s="25"/>
      <c r="O86" s="21">
        <f aca="true" t="shared" si="54" ref="O86:O112">M86-N86</f>
        <v>0</v>
      </c>
      <c r="P86" s="18">
        <v>65.4</v>
      </c>
      <c r="Q86" s="18">
        <v>65.4</v>
      </c>
      <c r="R86" s="21">
        <f aca="true" t="shared" si="55" ref="R86:R112">P86-Q86</f>
        <v>0</v>
      </c>
      <c r="S86" s="23">
        <v>63265.59999999999</v>
      </c>
      <c r="T86" s="23">
        <v>63265.59999999999</v>
      </c>
      <c r="U86" s="21">
        <f aca="true" t="shared" si="56" ref="U86:U112">S86-T86</f>
        <v>0</v>
      </c>
      <c r="V86" s="20"/>
      <c r="W86" s="20"/>
      <c r="X86" s="21">
        <f aca="true" t="shared" si="57" ref="X86:X112">V86-W86</f>
        <v>0</v>
      </c>
      <c r="Y86" s="20">
        <f t="shared" si="49"/>
        <v>70358.98999999999</v>
      </c>
      <c r="Z86" s="19">
        <f t="shared" si="50"/>
        <v>52715.48999999999</v>
      </c>
      <c r="AA86" s="21">
        <f aca="true" t="shared" si="58" ref="AA86:AA112">Y86-Z86</f>
        <v>17643.5</v>
      </c>
      <c r="AB86" s="16">
        <v>46690.85</v>
      </c>
      <c r="AC86" s="16">
        <v>46690.85</v>
      </c>
      <c r="AD86" s="21">
        <f aca="true" t="shared" si="59" ref="AD86:AD112">AB86-AC86</f>
        <v>0</v>
      </c>
      <c r="AE86" s="18">
        <v>21518.139999999992</v>
      </c>
      <c r="AF86" s="18">
        <v>5424.299999999992</v>
      </c>
      <c r="AG86" s="21">
        <f aca="true" t="shared" si="60" ref="AG86:AG112">AE86-AF86</f>
        <v>16093.84</v>
      </c>
      <c r="AH86" s="19"/>
      <c r="AI86" s="20"/>
      <c r="AJ86" s="21">
        <f aca="true" t="shared" si="61" ref="AJ86:AJ112">AH86-AI86</f>
        <v>0</v>
      </c>
      <c r="AK86" s="21">
        <v>2150</v>
      </c>
      <c r="AL86" s="21">
        <v>600.34</v>
      </c>
      <c r="AM86" s="21">
        <f aca="true" t="shared" si="62" ref="AM86:AM112">AK86-AL86</f>
        <v>1549.6599999999999</v>
      </c>
      <c r="AN86" s="18">
        <v>17643.5</v>
      </c>
    </row>
    <row r="87" spans="1:40" s="24" customFormat="1" ht="22.5" customHeight="1">
      <c r="A87" s="16">
        <v>67</v>
      </c>
      <c r="B87" s="17" t="s">
        <v>102</v>
      </c>
      <c r="C87" s="18">
        <v>9943.8</v>
      </c>
      <c r="D87" s="19">
        <f t="shared" si="47"/>
        <v>65985.1</v>
      </c>
      <c r="E87" s="20">
        <f t="shared" si="48"/>
        <v>65985.1</v>
      </c>
      <c r="F87" s="21">
        <f t="shared" si="51"/>
        <v>0</v>
      </c>
      <c r="G87" s="22"/>
      <c r="H87" s="22"/>
      <c r="I87" s="21">
        <f t="shared" si="52"/>
        <v>0</v>
      </c>
      <c r="J87" s="18">
        <v>636</v>
      </c>
      <c r="K87" s="18">
        <v>636</v>
      </c>
      <c r="L87" s="21">
        <f t="shared" si="53"/>
        <v>0</v>
      </c>
      <c r="M87" s="16">
        <v>151.3</v>
      </c>
      <c r="N87" s="16">
        <v>151.3</v>
      </c>
      <c r="O87" s="21">
        <f t="shared" si="54"/>
        <v>0</v>
      </c>
      <c r="P87" s="18">
        <v>31.7</v>
      </c>
      <c r="Q87" s="18">
        <v>31.7</v>
      </c>
      <c r="R87" s="21">
        <f t="shared" si="55"/>
        <v>0</v>
      </c>
      <c r="S87" s="23">
        <v>65166.1</v>
      </c>
      <c r="T87" s="23">
        <v>65166.1</v>
      </c>
      <c r="U87" s="21">
        <f t="shared" si="56"/>
        <v>0</v>
      </c>
      <c r="V87" s="20"/>
      <c r="W87" s="20"/>
      <c r="X87" s="21">
        <f t="shared" si="57"/>
        <v>0</v>
      </c>
      <c r="Y87" s="20">
        <f t="shared" si="49"/>
        <v>75928.90000000001</v>
      </c>
      <c r="Z87" s="19">
        <f t="shared" si="50"/>
        <v>56596.600000000006</v>
      </c>
      <c r="AA87" s="21">
        <f t="shared" si="58"/>
        <v>19332.300000000003</v>
      </c>
      <c r="AB87" s="16">
        <v>56194.9</v>
      </c>
      <c r="AC87" s="16">
        <v>49327.88</v>
      </c>
      <c r="AD87" s="21">
        <f t="shared" si="59"/>
        <v>6867.020000000004</v>
      </c>
      <c r="AE87" s="18">
        <v>18460.200000000004</v>
      </c>
      <c r="AF87" s="18">
        <v>6542.3600000000115</v>
      </c>
      <c r="AG87" s="21">
        <f t="shared" si="60"/>
        <v>11917.839999999993</v>
      </c>
      <c r="AH87" s="19"/>
      <c r="AI87" s="20"/>
      <c r="AJ87" s="21">
        <f t="shared" si="61"/>
        <v>0</v>
      </c>
      <c r="AK87" s="21">
        <v>1273.8</v>
      </c>
      <c r="AL87" s="21">
        <v>726.36</v>
      </c>
      <c r="AM87" s="21">
        <f t="shared" si="62"/>
        <v>547.4399999999999</v>
      </c>
      <c r="AN87" s="18">
        <v>19332.3</v>
      </c>
    </row>
    <row r="88" spans="1:40" s="24" customFormat="1" ht="22.5" customHeight="1">
      <c r="A88" s="16">
        <v>68</v>
      </c>
      <c r="B88" s="17" t="s">
        <v>126</v>
      </c>
      <c r="C88" s="18">
        <v>1535.8</v>
      </c>
      <c r="D88" s="19">
        <f t="shared" si="47"/>
        <v>29512.899999999998</v>
      </c>
      <c r="E88" s="20">
        <f t="shared" si="48"/>
        <v>29512.899999999998</v>
      </c>
      <c r="F88" s="21">
        <f t="shared" si="51"/>
        <v>0</v>
      </c>
      <c r="G88" s="16">
        <v>140.1</v>
      </c>
      <c r="H88" s="16">
        <v>140.1</v>
      </c>
      <c r="I88" s="21">
        <f t="shared" si="52"/>
        <v>0</v>
      </c>
      <c r="J88" s="18">
        <v>0</v>
      </c>
      <c r="K88" s="18">
        <v>0</v>
      </c>
      <c r="L88" s="21">
        <f t="shared" si="53"/>
        <v>0</v>
      </c>
      <c r="M88" s="25"/>
      <c r="N88" s="25"/>
      <c r="O88" s="21">
        <f t="shared" si="54"/>
        <v>0</v>
      </c>
      <c r="P88" s="18">
        <v>0</v>
      </c>
      <c r="Q88" s="18">
        <v>0</v>
      </c>
      <c r="R88" s="21">
        <f t="shared" si="55"/>
        <v>0</v>
      </c>
      <c r="S88" s="23">
        <v>29372.8</v>
      </c>
      <c r="T88" s="23">
        <v>29372.8</v>
      </c>
      <c r="U88" s="21">
        <f t="shared" si="56"/>
        <v>0</v>
      </c>
      <c r="V88" s="20"/>
      <c r="W88" s="20"/>
      <c r="X88" s="21">
        <f t="shared" si="57"/>
        <v>0</v>
      </c>
      <c r="Y88" s="20">
        <f t="shared" si="49"/>
        <v>31048.699999999997</v>
      </c>
      <c r="Z88" s="19">
        <f t="shared" si="50"/>
        <v>25682.699999999997</v>
      </c>
      <c r="AA88" s="21">
        <f t="shared" si="58"/>
        <v>5366</v>
      </c>
      <c r="AB88" s="16">
        <v>29280.6</v>
      </c>
      <c r="AC88" s="16">
        <v>24456.39</v>
      </c>
      <c r="AD88" s="21">
        <f t="shared" si="59"/>
        <v>4824.209999999999</v>
      </c>
      <c r="AE88" s="18">
        <v>1748.0999999999985</v>
      </c>
      <c r="AF88" s="18">
        <v>1223.2099999999973</v>
      </c>
      <c r="AG88" s="21">
        <f t="shared" si="60"/>
        <v>524.8900000000012</v>
      </c>
      <c r="AH88" s="19"/>
      <c r="AI88" s="20"/>
      <c r="AJ88" s="21">
        <f t="shared" si="61"/>
        <v>0</v>
      </c>
      <c r="AK88" s="21">
        <v>20</v>
      </c>
      <c r="AL88" s="21">
        <v>3.1</v>
      </c>
      <c r="AM88" s="21">
        <f t="shared" si="62"/>
        <v>16.9</v>
      </c>
      <c r="AN88" s="18">
        <v>5366</v>
      </c>
    </row>
    <row r="89" spans="1:40" s="24" customFormat="1" ht="22.5" customHeight="1">
      <c r="A89" s="16">
        <v>69</v>
      </c>
      <c r="B89" s="17" t="s">
        <v>104</v>
      </c>
      <c r="C89" s="18">
        <v>2352.2</v>
      </c>
      <c r="D89" s="19">
        <f t="shared" si="47"/>
        <v>59936.28</v>
      </c>
      <c r="E89" s="20">
        <f t="shared" si="48"/>
        <v>59936.28</v>
      </c>
      <c r="F89" s="21">
        <f t="shared" si="51"/>
        <v>0</v>
      </c>
      <c r="G89" s="22"/>
      <c r="H89" s="22"/>
      <c r="I89" s="21">
        <f t="shared" si="52"/>
        <v>0</v>
      </c>
      <c r="J89" s="18">
        <v>198.78</v>
      </c>
      <c r="K89" s="18">
        <v>198.78</v>
      </c>
      <c r="L89" s="21">
        <f t="shared" si="53"/>
        <v>0</v>
      </c>
      <c r="M89" s="16">
        <v>80.9</v>
      </c>
      <c r="N89" s="16">
        <v>80.9</v>
      </c>
      <c r="O89" s="21">
        <f t="shared" si="54"/>
        <v>0</v>
      </c>
      <c r="P89" s="18">
        <v>98.4</v>
      </c>
      <c r="Q89" s="18">
        <v>98.4</v>
      </c>
      <c r="R89" s="21">
        <f t="shared" si="55"/>
        <v>0</v>
      </c>
      <c r="S89" s="23">
        <v>59558.2</v>
      </c>
      <c r="T89" s="23">
        <v>59558.2</v>
      </c>
      <c r="U89" s="21">
        <f t="shared" si="56"/>
        <v>0</v>
      </c>
      <c r="V89" s="18"/>
      <c r="W89" s="18"/>
      <c r="X89" s="21">
        <f t="shared" si="57"/>
        <v>0</v>
      </c>
      <c r="Y89" s="20">
        <f t="shared" si="49"/>
        <v>62288.479999999996</v>
      </c>
      <c r="Z89" s="19">
        <f t="shared" si="50"/>
        <v>47603.479999999996</v>
      </c>
      <c r="AA89" s="21">
        <f t="shared" si="58"/>
        <v>14685</v>
      </c>
      <c r="AB89" s="16">
        <v>52275.1</v>
      </c>
      <c r="AC89" s="16">
        <v>42854.59</v>
      </c>
      <c r="AD89" s="21">
        <f t="shared" si="59"/>
        <v>9420.510000000002</v>
      </c>
      <c r="AE89" s="18">
        <v>9323.379999999997</v>
      </c>
      <c r="AF89" s="18">
        <v>4061.8899999999994</v>
      </c>
      <c r="AG89" s="21">
        <f t="shared" si="60"/>
        <v>5261.489999999998</v>
      </c>
      <c r="AH89" s="19"/>
      <c r="AI89" s="20"/>
      <c r="AJ89" s="21">
        <f t="shared" si="61"/>
        <v>0</v>
      </c>
      <c r="AK89" s="21">
        <v>690</v>
      </c>
      <c r="AL89" s="21">
        <v>687</v>
      </c>
      <c r="AM89" s="21">
        <f t="shared" si="62"/>
        <v>3</v>
      </c>
      <c r="AN89" s="18">
        <v>14685</v>
      </c>
    </row>
    <row r="90" spans="1:40" s="24" customFormat="1" ht="22.5" customHeight="1">
      <c r="A90" s="16">
        <v>70</v>
      </c>
      <c r="B90" s="17" t="s">
        <v>48</v>
      </c>
      <c r="C90" s="18">
        <v>20985.8</v>
      </c>
      <c r="D90" s="19">
        <f t="shared" si="47"/>
        <v>104439.57</v>
      </c>
      <c r="E90" s="20">
        <f t="shared" si="48"/>
        <v>104439.57</v>
      </c>
      <c r="F90" s="21">
        <f t="shared" si="51"/>
        <v>0</v>
      </c>
      <c r="G90" s="22"/>
      <c r="H90" s="22"/>
      <c r="I90" s="21">
        <f t="shared" si="52"/>
        <v>0</v>
      </c>
      <c r="J90" s="18">
        <v>554.67</v>
      </c>
      <c r="K90" s="18">
        <v>554.67</v>
      </c>
      <c r="L90" s="21">
        <f t="shared" si="53"/>
        <v>0</v>
      </c>
      <c r="M90" s="16">
        <v>79.3</v>
      </c>
      <c r="N90" s="16">
        <v>79.3</v>
      </c>
      <c r="O90" s="21">
        <f t="shared" si="54"/>
        <v>0</v>
      </c>
      <c r="P90" s="18">
        <v>61.5</v>
      </c>
      <c r="Q90" s="18">
        <v>61.5</v>
      </c>
      <c r="R90" s="21">
        <f t="shared" si="55"/>
        <v>0</v>
      </c>
      <c r="S90" s="23">
        <v>103744.1</v>
      </c>
      <c r="T90" s="23">
        <v>103744.1</v>
      </c>
      <c r="U90" s="21">
        <f t="shared" si="56"/>
        <v>0</v>
      </c>
      <c r="V90" s="20"/>
      <c r="W90" s="20"/>
      <c r="X90" s="21">
        <f t="shared" si="57"/>
        <v>0</v>
      </c>
      <c r="Y90" s="20">
        <f t="shared" si="49"/>
        <v>125425.37000000001</v>
      </c>
      <c r="Z90" s="19">
        <f t="shared" si="50"/>
        <v>93232.67000000001</v>
      </c>
      <c r="AA90" s="21">
        <f t="shared" si="58"/>
        <v>32192.699999999997</v>
      </c>
      <c r="AB90" s="16">
        <v>77046.69</v>
      </c>
      <c r="AC90" s="16">
        <v>77046.69</v>
      </c>
      <c r="AD90" s="21">
        <f t="shared" si="59"/>
        <v>0</v>
      </c>
      <c r="AE90" s="18">
        <v>36018.68000000001</v>
      </c>
      <c r="AF90" s="18">
        <v>7798.820000000003</v>
      </c>
      <c r="AG90" s="21">
        <f t="shared" si="60"/>
        <v>28219.860000000004</v>
      </c>
      <c r="AH90" s="19"/>
      <c r="AI90" s="20"/>
      <c r="AJ90" s="21">
        <f t="shared" si="61"/>
        <v>0</v>
      </c>
      <c r="AK90" s="21">
        <v>12360</v>
      </c>
      <c r="AL90" s="21">
        <v>8387.16</v>
      </c>
      <c r="AM90" s="21">
        <f t="shared" si="62"/>
        <v>3972.84</v>
      </c>
      <c r="AN90" s="18">
        <v>32192.7</v>
      </c>
    </row>
    <row r="91" spans="1:40" s="24" customFormat="1" ht="22.5" customHeight="1">
      <c r="A91" s="16">
        <v>71</v>
      </c>
      <c r="B91" s="17" t="s">
        <v>49</v>
      </c>
      <c r="C91" s="18">
        <v>5465</v>
      </c>
      <c r="D91" s="19">
        <f t="shared" si="47"/>
        <v>97258.9</v>
      </c>
      <c r="E91" s="20">
        <f t="shared" si="48"/>
        <v>97258.9</v>
      </c>
      <c r="F91" s="21">
        <f t="shared" si="51"/>
        <v>0</v>
      </c>
      <c r="G91" s="22"/>
      <c r="H91" s="22"/>
      <c r="I91" s="21">
        <f t="shared" si="52"/>
        <v>0</v>
      </c>
      <c r="J91" s="18">
        <v>0</v>
      </c>
      <c r="K91" s="18">
        <v>0</v>
      </c>
      <c r="L91" s="21">
        <f t="shared" si="53"/>
        <v>0</v>
      </c>
      <c r="M91" s="25">
        <v>390.7</v>
      </c>
      <c r="N91" s="25">
        <v>390.7</v>
      </c>
      <c r="O91" s="21">
        <f t="shared" si="54"/>
        <v>0</v>
      </c>
      <c r="P91" s="18">
        <v>24.4</v>
      </c>
      <c r="Q91" s="18">
        <v>24.4</v>
      </c>
      <c r="R91" s="21">
        <f t="shared" si="55"/>
        <v>0</v>
      </c>
      <c r="S91" s="23">
        <v>96843.79999999999</v>
      </c>
      <c r="T91" s="23">
        <v>96843.79999999999</v>
      </c>
      <c r="U91" s="21">
        <f t="shared" si="56"/>
        <v>0</v>
      </c>
      <c r="V91" s="20"/>
      <c r="W91" s="20"/>
      <c r="X91" s="21">
        <f t="shared" si="57"/>
        <v>0</v>
      </c>
      <c r="Y91" s="20">
        <f t="shared" si="49"/>
        <v>102723.9</v>
      </c>
      <c r="Z91" s="19">
        <f t="shared" si="50"/>
        <v>85000.49999999999</v>
      </c>
      <c r="AA91" s="21">
        <f t="shared" si="58"/>
        <v>17723.40000000001</v>
      </c>
      <c r="AB91" s="16">
        <v>57452.9</v>
      </c>
      <c r="AC91" s="16">
        <v>50252.6</v>
      </c>
      <c r="AD91" s="21">
        <f t="shared" si="59"/>
        <v>7200.300000000003</v>
      </c>
      <c r="AE91" s="18">
        <v>40721.69999999999</v>
      </c>
      <c r="AF91" s="18">
        <v>33375.729999999996</v>
      </c>
      <c r="AG91" s="21">
        <f t="shared" si="60"/>
        <v>7345.969999999994</v>
      </c>
      <c r="AH91" s="19"/>
      <c r="AI91" s="20"/>
      <c r="AJ91" s="21">
        <f t="shared" si="61"/>
        <v>0</v>
      </c>
      <c r="AK91" s="21">
        <v>4549.3</v>
      </c>
      <c r="AL91" s="21">
        <v>1372.17</v>
      </c>
      <c r="AM91" s="21">
        <f t="shared" si="62"/>
        <v>3177.13</v>
      </c>
      <c r="AN91" s="18">
        <v>17723.4</v>
      </c>
    </row>
    <row r="92" spans="1:40" s="24" customFormat="1" ht="22.5" customHeight="1">
      <c r="A92" s="16">
        <v>72</v>
      </c>
      <c r="B92" s="17" t="s">
        <v>50</v>
      </c>
      <c r="C92" s="18">
        <v>4157.7</v>
      </c>
      <c r="D92" s="19">
        <f t="shared" si="47"/>
        <v>62516.200000000004</v>
      </c>
      <c r="E92" s="20">
        <f t="shared" si="48"/>
        <v>62516.200000000004</v>
      </c>
      <c r="F92" s="21">
        <f t="shared" si="51"/>
        <v>0</v>
      </c>
      <c r="G92" s="22"/>
      <c r="H92" s="22"/>
      <c r="I92" s="21">
        <f t="shared" si="52"/>
        <v>0</v>
      </c>
      <c r="J92" s="18">
        <v>0</v>
      </c>
      <c r="K92" s="18">
        <v>0</v>
      </c>
      <c r="L92" s="21">
        <f t="shared" si="53"/>
        <v>0</v>
      </c>
      <c r="M92" s="25"/>
      <c r="N92" s="25"/>
      <c r="O92" s="21">
        <f t="shared" si="54"/>
        <v>0</v>
      </c>
      <c r="P92" s="18">
        <v>61.5</v>
      </c>
      <c r="Q92" s="18">
        <v>61.5</v>
      </c>
      <c r="R92" s="21">
        <f t="shared" si="55"/>
        <v>0</v>
      </c>
      <c r="S92" s="23">
        <v>62454.700000000004</v>
      </c>
      <c r="T92" s="23">
        <v>62454.700000000004</v>
      </c>
      <c r="U92" s="21">
        <f t="shared" si="56"/>
        <v>0</v>
      </c>
      <c r="V92" s="20"/>
      <c r="W92" s="20"/>
      <c r="X92" s="21">
        <f t="shared" si="57"/>
        <v>0</v>
      </c>
      <c r="Y92" s="20">
        <f t="shared" si="49"/>
        <v>66673.90000000001</v>
      </c>
      <c r="Z92" s="19">
        <f t="shared" si="50"/>
        <v>55812.700000000004</v>
      </c>
      <c r="AA92" s="21">
        <f t="shared" si="58"/>
        <v>10861.200000000004</v>
      </c>
      <c r="AB92" s="53">
        <v>57452.9</v>
      </c>
      <c r="AC92" s="53">
        <v>50252.6</v>
      </c>
      <c r="AD92" s="21">
        <f t="shared" si="59"/>
        <v>7200.300000000003</v>
      </c>
      <c r="AE92" s="18">
        <v>7286.400000000009</v>
      </c>
      <c r="AF92" s="18">
        <v>3722.3100000000086</v>
      </c>
      <c r="AG92" s="21">
        <f t="shared" si="60"/>
        <v>3564.09</v>
      </c>
      <c r="AH92" s="19"/>
      <c r="AI92" s="20"/>
      <c r="AJ92" s="21">
        <f t="shared" si="61"/>
        <v>0</v>
      </c>
      <c r="AK92" s="21">
        <v>1934.6</v>
      </c>
      <c r="AL92" s="21">
        <v>1837.79</v>
      </c>
      <c r="AM92" s="21">
        <f t="shared" si="62"/>
        <v>96.80999999999995</v>
      </c>
      <c r="AN92" s="18">
        <v>10861.2</v>
      </c>
    </row>
    <row r="93" spans="1:40" s="24" customFormat="1" ht="22.5" customHeight="1">
      <c r="A93" s="16">
        <v>73</v>
      </c>
      <c r="B93" s="17" t="s">
        <v>51</v>
      </c>
      <c r="C93" s="18">
        <v>4553.5</v>
      </c>
      <c r="D93" s="19">
        <f t="shared" si="47"/>
        <v>75183.90000000001</v>
      </c>
      <c r="E93" s="20">
        <f t="shared" si="48"/>
        <v>75183.90000000001</v>
      </c>
      <c r="F93" s="21">
        <f t="shared" si="51"/>
        <v>0</v>
      </c>
      <c r="G93" s="22"/>
      <c r="H93" s="22"/>
      <c r="I93" s="21">
        <f t="shared" si="52"/>
        <v>0</v>
      </c>
      <c r="J93" s="18">
        <v>0</v>
      </c>
      <c r="K93" s="18">
        <v>0</v>
      </c>
      <c r="L93" s="21">
        <f t="shared" si="53"/>
        <v>0</v>
      </c>
      <c r="M93" s="25"/>
      <c r="N93" s="25"/>
      <c r="O93" s="21">
        <f t="shared" si="54"/>
        <v>0</v>
      </c>
      <c r="P93" s="18">
        <v>24.6</v>
      </c>
      <c r="Q93" s="18">
        <v>24.6</v>
      </c>
      <c r="R93" s="21">
        <f t="shared" si="55"/>
        <v>0</v>
      </c>
      <c r="S93" s="23">
        <v>75159.3</v>
      </c>
      <c r="T93" s="23">
        <v>75159.3</v>
      </c>
      <c r="U93" s="21">
        <f t="shared" si="56"/>
        <v>0</v>
      </c>
      <c r="V93" s="20"/>
      <c r="W93" s="20"/>
      <c r="X93" s="21">
        <f t="shared" si="57"/>
        <v>0</v>
      </c>
      <c r="Y93" s="20">
        <f t="shared" si="49"/>
        <v>79737.40000000001</v>
      </c>
      <c r="Z93" s="19">
        <f t="shared" si="50"/>
        <v>65962.1</v>
      </c>
      <c r="AA93" s="21">
        <f t="shared" si="58"/>
        <v>13775.300000000003</v>
      </c>
      <c r="AB93" s="16">
        <v>55133.93</v>
      </c>
      <c r="AC93" s="16">
        <v>55133.93</v>
      </c>
      <c r="AD93" s="21">
        <f t="shared" si="59"/>
        <v>0</v>
      </c>
      <c r="AE93" s="18">
        <v>18443.47000000001</v>
      </c>
      <c r="AF93" s="18">
        <v>4704.000000000011</v>
      </c>
      <c r="AG93" s="21">
        <f t="shared" si="60"/>
        <v>13739.469999999998</v>
      </c>
      <c r="AH93" s="19"/>
      <c r="AI93" s="20"/>
      <c r="AJ93" s="21">
        <f t="shared" si="61"/>
        <v>0</v>
      </c>
      <c r="AK93" s="21">
        <v>6160</v>
      </c>
      <c r="AL93" s="21">
        <v>6124.17</v>
      </c>
      <c r="AM93" s="21">
        <f t="shared" si="62"/>
        <v>35.82999999999993</v>
      </c>
      <c r="AN93" s="18">
        <v>13775.3</v>
      </c>
    </row>
    <row r="94" spans="1:40" s="24" customFormat="1" ht="22.5" customHeight="1">
      <c r="A94" s="16">
        <v>74</v>
      </c>
      <c r="B94" s="17" t="s">
        <v>52</v>
      </c>
      <c r="C94" s="18">
        <v>2797</v>
      </c>
      <c r="D94" s="19">
        <f t="shared" si="47"/>
        <v>64534.4</v>
      </c>
      <c r="E94" s="20">
        <f t="shared" si="48"/>
        <v>64534.4</v>
      </c>
      <c r="F94" s="21">
        <f t="shared" si="51"/>
        <v>0</v>
      </c>
      <c r="G94" s="22"/>
      <c r="H94" s="22"/>
      <c r="I94" s="21">
        <f t="shared" si="52"/>
        <v>0</v>
      </c>
      <c r="J94" s="18">
        <v>31</v>
      </c>
      <c r="K94" s="18">
        <v>31</v>
      </c>
      <c r="L94" s="21">
        <f t="shared" si="53"/>
        <v>0</v>
      </c>
      <c r="M94" s="16">
        <v>75.3</v>
      </c>
      <c r="N94" s="16">
        <v>75.3</v>
      </c>
      <c r="O94" s="21">
        <f t="shared" si="54"/>
        <v>0</v>
      </c>
      <c r="P94" s="18">
        <v>64</v>
      </c>
      <c r="Q94" s="18">
        <v>64</v>
      </c>
      <c r="R94" s="21">
        <f t="shared" si="55"/>
        <v>0</v>
      </c>
      <c r="S94" s="23">
        <v>64364.1</v>
      </c>
      <c r="T94" s="23">
        <v>64364.1</v>
      </c>
      <c r="U94" s="21">
        <f t="shared" si="56"/>
        <v>0</v>
      </c>
      <c r="V94" s="20"/>
      <c r="W94" s="20"/>
      <c r="X94" s="21">
        <f t="shared" si="57"/>
        <v>0</v>
      </c>
      <c r="Y94" s="20">
        <f t="shared" si="49"/>
        <v>67331.4</v>
      </c>
      <c r="Z94" s="19">
        <f t="shared" si="50"/>
        <v>57784.59999999999</v>
      </c>
      <c r="AA94" s="21">
        <f t="shared" si="58"/>
        <v>9546.800000000003</v>
      </c>
      <c r="AB94" s="16">
        <v>51637.93</v>
      </c>
      <c r="AC94" s="16">
        <v>51637.93</v>
      </c>
      <c r="AD94" s="21">
        <f t="shared" si="59"/>
        <v>0</v>
      </c>
      <c r="AE94" s="18">
        <v>14722.469999999994</v>
      </c>
      <c r="AF94" s="18">
        <v>5282.149999999994</v>
      </c>
      <c r="AG94" s="21">
        <f t="shared" si="60"/>
        <v>9440.32</v>
      </c>
      <c r="AH94" s="19"/>
      <c r="AI94" s="20"/>
      <c r="AJ94" s="21">
        <f t="shared" si="61"/>
        <v>0</v>
      </c>
      <c r="AK94" s="21">
        <v>971</v>
      </c>
      <c r="AL94" s="21">
        <v>864.52</v>
      </c>
      <c r="AM94" s="21">
        <f t="shared" si="62"/>
        <v>106.48000000000002</v>
      </c>
      <c r="AN94" s="18">
        <v>9546.8</v>
      </c>
    </row>
    <row r="95" spans="1:40" s="24" customFormat="1" ht="22.5" customHeight="1">
      <c r="A95" s="16">
        <v>75</v>
      </c>
      <c r="B95" s="17" t="s">
        <v>129</v>
      </c>
      <c r="C95" s="18">
        <v>1400.3</v>
      </c>
      <c r="D95" s="19">
        <f t="shared" si="47"/>
        <v>18138</v>
      </c>
      <c r="E95" s="20">
        <f t="shared" si="48"/>
        <v>18138</v>
      </c>
      <c r="F95" s="21">
        <f t="shared" si="51"/>
        <v>0</v>
      </c>
      <c r="G95" s="16">
        <v>171</v>
      </c>
      <c r="H95" s="16">
        <v>171</v>
      </c>
      <c r="I95" s="21">
        <f t="shared" si="52"/>
        <v>0</v>
      </c>
      <c r="J95" s="18">
        <v>0</v>
      </c>
      <c r="K95" s="18">
        <v>0</v>
      </c>
      <c r="L95" s="21">
        <f t="shared" si="53"/>
        <v>0</v>
      </c>
      <c r="M95" s="25"/>
      <c r="N95" s="25"/>
      <c r="O95" s="21">
        <f t="shared" si="54"/>
        <v>0</v>
      </c>
      <c r="P95" s="18">
        <v>36.8</v>
      </c>
      <c r="Q95" s="18">
        <v>36.8</v>
      </c>
      <c r="R95" s="21">
        <f t="shared" si="55"/>
        <v>0</v>
      </c>
      <c r="S95" s="23">
        <v>17930.2</v>
      </c>
      <c r="T95" s="23">
        <v>17930.2</v>
      </c>
      <c r="U95" s="21">
        <f t="shared" si="56"/>
        <v>0</v>
      </c>
      <c r="V95" s="20"/>
      <c r="W95" s="20"/>
      <c r="X95" s="21">
        <f t="shared" si="57"/>
        <v>0</v>
      </c>
      <c r="Y95" s="20">
        <f t="shared" si="49"/>
        <v>19538.3</v>
      </c>
      <c r="Z95" s="19">
        <f t="shared" si="50"/>
        <v>15798.999999999998</v>
      </c>
      <c r="AA95" s="21">
        <f t="shared" si="58"/>
        <v>3739.300000000001</v>
      </c>
      <c r="AB95" s="16">
        <v>16254.4</v>
      </c>
      <c r="AC95" s="16">
        <v>14517.63</v>
      </c>
      <c r="AD95" s="21">
        <f t="shared" si="59"/>
        <v>1736.7700000000004</v>
      </c>
      <c r="AE95" s="18">
        <v>2874.8999999999996</v>
      </c>
      <c r="AF95" s="18">
        <v>1149.8199999999997</v>
      </c>
      <c r="AG95" s="21">
        <f t="shared" si="60"/>
        <v>1725.08</v>
      </c>
      <c r="AH95" s="19"/>
      <c r="AI95" s="20"/>
      <c r="AJ95" s="21">
        <f t="shared" si="61"/>
        <v>0</v>
      </c>
      <c r="AK95" s="21">
        <v>409</v>
      </c>
      <c r="AL95" s="21">
        <v>131.55</v>
      </c>
      <c r="AM95" s="21">
        <f t="shared" si="62"/>
        <v>277.45</v>
      </c>
      <c r="AN95" s="18">
        <v>3739.3</v>
      </c>
    </row>
    <row r="96" spans="1:40" s="24" customFormat="1" ht="22.5" customHeight="1">
      <c r="A96" s="16">
        <v>76</v>
      </c>
      <c r="B96" s="17" t="s">
        <v>53</v>
      </c>
      <c r="C96" s="18">
        <v>1689</v>
      </c>
      <c r="D96" s="19">
        <f t="shared" si="47"/>
        <v>89532.2</v>
      </c>
      <c r="E96" s="20">
        <f t="shared" si="48"/>
        <v>89532.2</v>
      </c>
      <c r="F96" s="21">
        <f t="shared" si="51"/>
        <v>0</v>
      </c>
      <c r="G96" s="22"/>
      <c r="H96" s="22"/>
      <c r="I96" s="21">
        <f t="shared" si="52"/>
        <v>0</v>
      </c>
      <c r="J96" s="18">
        <v>439.6</v>
      </c>
      <c r="K96" s="18">
        <v>439.6</v>
      </c>
      <c r="L96" s="21">
        <f t="shared" si="53"/>
        <v>0</v>
      </c>
      <c r="M96" s="16">
        <v>242.8</v>
      </c>
      <c r="N96" s="16">
        <v>242.8</v>
      </c>
      <c r="O96" s="21">
        <f t="shared" si="54"/>
        <v>0</v>
      </c>
      <c r="P96" s="18">
        <v>73.6</v>
      </c>
      <c r="Q96" s="18">
        <v>73.6</v>
      </c>
      <c r="R96" s="21">
        <f t="shared" si="55"/>
        <v>0</v>
      </c>
      <c r="S96" s="23">
        <v>88776.2</v>
      </c>
      <c r="T96" s="23">
        <v>88776.2</v>
      </c>
      <c r="U96" s="21">
        <f t="shared" si="56"/>
        <v>0</v>
      </c>
      <c r="V96" s="20"/>
      <c r="W96" s="20"/>
      <c r="X96" s="21">
        <f t="shared" si="57"/>
        <v>0</v>
      </c>
      <c r="Y96" s="20">
        <f t="shared" si="49"/>
        <v>91221.2</v>
      </c>
      <c r="Z96" s="19">
        <f t="shared" si="50"/>
        <v>76163.8</v>
      </c>
      <c r="AA96" s="21">
        <f t="shared" si="58"/>
        <v>15057.399999999994</v>
      </c>
      <c r="AB96" s="16">
        <v>76468.8</v>
      </c>
      <c r="AC96" s="16">
        <v>66970.03</v>
      </c>
      <c r="AD96" s="21">
        <f t="shared" si="59"/>
        <v>9498.770000000004</v>
      </c>
      <c r="AE96" s="18">
        <v>9836.599999999991</v>
      </c>
      <c r="AF96" s="18">
        <v>6897.269999999999</v>
      </c>
      <c r="AG96" s="21">
        <f t="shared" si="60"/>
        <v>2939.3299999999927</v>
      </c>
      <c r="AH96" s="19"/>
      <c r="AI96" s="20"/>
      <c r="AJ96" s="21">
        <f t="shared" si="61"/>
        <v>0</v>
      </c>
      <c r="AK96" s="21">
        <v>4915.8</v>
      </c>
      <c r="AL96" s="21">
        <v>2296.5</v>
      </c>
      <c r="AM96" s="21">
        <f t="shared" si="62"/>
        <v>2619.3</v>
      </c>
      <c r="AN96" s="18">
        <v>15057.4</v>
      </c>
    </row>
    <row r="97" spans="1:40" s="24" customFormat="1" ht="22.5" customHeight="1">
      <c r="A97" s="16">
        <v>77</v>
      </c>
      <c r="B97" s="17" t="s">
        <v>54</v>
      </c>
      <c r="C97" s="18">
        <v>8369.5</v>
      </c>
      <c r="D97" s="19">
        <f t="shared" si="47"/>
        <v>122394.50000000001</v>
      </c>
      <c r="E97" s="20">
        <f t="shared" si="48"/>
        <v>122394.50000000001</v>
      </c>
      <c r="F97" s="21">
        <f t="shared" si="51"/>
        <v>0</v>
      </c>
      <c r="G97" s="22"/>
      <c r="H97" s="22"/>
      <c r="I97" s="21">
        <f t="shared" si="52"/>
        <v>0</v>
      </c>
      <c r="J97" s="18">
        <v>402.4</v>
      </c>
      <c r="K97" s="18">
        <v>402.4</v>
      </c>
      <c r="L97" s="21">
        <f t="shared" si="53"/>
        <v>0</v>
      </c>
      <c r="M97" s="16">
        <v>953.9</v>
      </c>
      <c r="N97" s="16">
        <v>953.9</v>
      </c>
      <c r="O97" s="21">
        <f t="shared" si="54"/>
        <v>0</v>
      </c>
      <c r="P97" s="18">
        <v>46.8</v>
      </c>
      <c r="Q97" s="18">
        <v>46.8</v>
      </c>
      <c r="R97" s="21">
        <f t="shared" si="55"/>
        <v>0</v>
      </c>
      <c r="S97" s="23">
        <v>120991.40000000001</v>
      </c>
      <c r="T97" s="23">
        <v>120991.40000000001</v>
      </c>
      <c r="U97" s="21">
        <f t="shared" si="56"/>
        <v>0</v>
      </c>
      <c r="V97" s="20"/>
      <c r="W97" s="20"/>
      <c r="X97" s="21">
        <f t="shared" si="57"/>
        <v>0</v>
      </c>
      <c r="Y97" s="20">
        <f t="shared" si="49"/>
        <v>130764.00000000001</v>
      </c>
      <c r="Z97" s="19">
        <f t="shared" si="50"/>
        <v>93461.30000000003</v>
      </c>
      <c r="AA97" s="21">
        <f t="shared" si="58"/>
        <v>37302.69999999998</v>
      </c>
      <c r="AB97" s="16">
        <v>100396.1</v>
      </c>
      <c r="AC97" s="16">
        <v>83194.57</v>
      </c>
      <c r="AD97" s="21">
        <f t="shared" si="59"/>
        <v>17201.53</v>
      </c>
      <c r="AE97" s="18">
        <v>26286.600000000006</v>
      </c>
      <c r="AF97" s="18">
        <v>9715.990000000013</v>
      </c>
      <c r="AG97" s="21">
        <f t="shared" si="60"/>
        <v>16570.609999999993</v>
      </c>
      <c r="AH97" s="19"/>
      <c r="AI97" s="20"/>
      <c r="AJ97" s="21">
        <f t="shared" si="61"/>
        <v>0</v>
      </c>
      <c r="AK97" s="21">
        <v>4081.3</v>
      </c>
      <c r="AL97" s="21">
        <v>550.74</v>
      </c>
      <c r="AM97" s="21">
        <f t="shared" si="62"/>
        <v>3530.5600000000004</v>
      </c>
      <c r="AN97" s="18">
        <v>37302.7</v>
      </c>
    </row>
    <row r="98" spans="1:40" s="24" customFormat="1" ht="22.5" customHeight="1">
      <c r="A98" s="16">
        <v>78</v>
      </c>
      <c r="B98" s="17" t="s">
        <v>55</v>
      </c>
      <c r="C98" s="18">
        <v>2669</v>
      </c>
      <c r="D98" s="19">
        <f t="shared" si="47"/>
        <v>68843.5</v>
      </c>
      <c r="E98" s="20">
        <f t="shared" si="48"/>
        <v>68843.5</v>
      </c>
      <c r="F98" s="21">
        <f t="shared" si="51"/>
        <v>0</v>
      </c>
      <c r="G98" s="22"/>
      <c r="H98" s="22"/>
      <c r="I98" s="21">
        <f t="shared" si="52"/>
        <v>0</v>
      </c>
      <c r="J98" s="18">
        <v>40</v>
      </c>
      <c r="K98" s="18">
        <v>40</v>
      </c>
      <c r="L98" s="21">
        <f t="shared" si="53"/>
        <v>0</v>
      </c>
      <c r="M98" s="25">
        <v>295.7</v>
      </c>
      <c r="N98" s="25">
        <v>295.7</v>
      </c>
      <c r="O98" s="21">
        <f t="shared" si="54"/>
        <v>0</v>
      </c>
      <c r="P98" s="18">
        <v>32.8</v>
      </c>
      <c r="Q98" s="18">
        <v>32.8</v>
      </c>
      <c r="R98" s="21">
        <f t="shared" si="55"/>
        <v>0</v>
      </c>
      <c r="S98" s="23">
        <v>68475</v>
      </c>
      <c r="T98" s="23">
        <v>68475</v>
      </c>
      <c r="U98" s="21">
        <f t="shared" si="56"/>
        <v>0</v>
      </c>
      <c r="V98" s="20"/>
      <c r="W98" s="20"/>
      <c r="X98" s="21">
        <f t="shared" si="57"/>
        <v>0</v>
      </c>
      <c r="Y98" s="20">
        <f t="shared" si="49"/>
        <v>71512.5</v>
      </c>
      <c r="Z98" s="19">
        <f t="shared" si="50"/>
        <v>55645.7</v>
      </c>
      <c r="AA98" s="21">
        <f t="shared" si="58"/>
        <v>15866.800000000003</v>
      </c>
      <c r="AB98" s="16">
        <v>56734.8</v>
      </c>
      <c r="AC98" s="16">
        <v>49098.24</v>
      </c>
      <c r="AD98" s="21">
        <f t="shared" si="59"/>
        <v>7636.560000000005</v>
      </c>
      <c r="AE98" s="18">
        <v>14527.699999999997</v>
      </c>
      <c r="AF98" s="18">
        <v>6359.7900000000045</v>
      </c>
      <c r="AG98" s="21">
        <f t="shared" si="60"/>
        <v>8167.909999999993</v>
      </c>
      <c r="AH98" s="19"/>
      <c r="AI98" s="20"/>
      <c r="AJ98" s="21">
        <f t="shared" si="61"/>
        <v>0</v>
      </c>
      <c r="AK98" s="21">
        <v>250</v>
      </c>
      <c r="AL98" s="21">
        <v>187.67</v>
      </c>
      <c r="AM98" s="21">
        <f t="shared" si="62"/>
        <v>62.33000000000001</v>
      </c>
      <c r="AN98" s="18">
        <v>15866.8</v>
      </c>
    </row>
    <row r="99" spans="1:40" s="24" customFormat="1" ht="22.5" customHeight="1">
      <c r="A99" s="16">
        <v>79</v>
      </c>
      <c r="B99" s="17" t="s">
        <v>56</v>
      </c>
      <c r="C99" s="18">
        <v>2219.4</v>
      </c>
      <c r="D99" s="19">
        <f t="shared" si="47"/>
        <v>34335</v>
      </c>
      <c r="E99" s="20">
        <f t="shared" si="48"/>
        <v>34335</v>
      </c>
      <c r="F99" s="21">
        <f t="shared" si="51"/>
        <v>0</v>
      </c>
      <c r="G99" s="22"/>
      <c r="H99" s="22"/>
      <c r="I99" s="21">
        <f t="shared" si="52"/>
        <v>0</v>
      </c>
      <c r="J99" s="18">
        <v>0</v>
      </c>
      <c r="K99" s="18">
        <v>0</v>
      </c>
      <c r="L99" s="21">
        <f t="shared" si="53"/>
        <v>0</v>
      </c>
      <c r="M99" s="25"/>
      <c r="N99" s="25"/>
      <c r="O99" s="21">
        <f t="shared" si="54"/>
        <v>0</v>
      </c>
      <c r="P99" s="18">
        <v>18.5</v>
      </c>
      <c r="Q99" s="18">
        <v>18.5</v>
      </c>
      <c r="R99" s="21">
        <f t="shared" si="55"/>
        <v>0</v>
      </c>
      <c r="S99" s="23">
        <v>34316.5</v>
      </c>
      <c r="T99" s="23">
        <v>34316.5</v>
      </c>
      <c r="U99" s="21">
        <f t="shared" si="56"/>
        <v>0</v>
      </c>
      <c r="V99" s="20"/>
      <c r="W99" s="20"/>
      <c r="X99" s="21">
        <f t="shared" si="57"/>
        <v>0</v>
      </c>
      <c r="Y99" s="20">
        <f t="shared" si="49"/>
        <v>36554.4</v>
      </c>
      <c r="Z99" s="19">
        <f t="shared" si="50"/>
        <v>31743.700000000004</v>
      </c>
      <c r="AA99" s="21">
        <f t="shared" si="58"/>
        <v>4810.699999999997</v>
      </c>
      <c r="AB99" s="16">
        <v>31145.97</v>
      </c>
      <c r="AC99" s="16">
        <v>28643.7</v>
      </c>
      <c r="AD99" s="21">
        <f t="shared" si="59"/>
        <v>2502.2700000000004</v>
      </c>
      <c r="AE99" s="18">
        <v>4848.43</v>
      </c>
      <c r="AF99" s="18">
        <v>2760.2800000000007</v>
      </c>
      <c r="AG99" s="21">
        <f t="shared" si="60"/>
        <v>2088.1499999999996</v>
      </c>
      <c r="AH99" s="19"/>
      <c r="AI99" s="20"/>
      <c r="AJ99" s="21">
        <f t="shared" si="61"/>
        <v>0</v>
      </c>
      <c r="AK99" s="21">
        <v>560</v>
      </c>
      <c r="AL99" s="21">
        <v>339.71999999999997</v>
      </c>
      <c r="AM99" s="21">
        <f t="shared" si="62"/>
        <v>220.28000000000003</v>
      </c>
      <c r="AN99" s="18">
        <v>4810.7</v>
      </c>
    </row>
    <row r="100" spans="1:40" s="24" customFormat="1" ht="22.5" customHeight="1">
      <c r="A100" s="16">
        <v>80</v>
      </c>
      <c r="B100" s="17" t="s">
        <v>57</v>
      </c>
      <c r="C100" s="18">
        <v>1787</v>
      </c>
      <c r="D100" s="19">
        <f t="shared" si="47"/>
        <v>31377.8</v>
      </c>
      <c r="E100" s="20">
        <f t="shared" si="48"/>
        <v>31377.8</v>
      </c>
      <c r="F100" s="21">
        <f t="shared" si="51"/>
        <v>0</v>
      </c>
      <c r="G100" s="22"/>
      <c r="H100" s="22"/>
      <c r="I100" s="21">
        <f t="shared" si="52"/>
        <v>0</v>
      </c>
      <c r="J100" s="18">
        <v>0</v>
      </c>
      <c r="K100" s="18">
        <v>0</v>
      </c>
      <c r="L100" s="21">
        <f t="shared" si="53"/>
        <v>0</v>
      </c>
      <c r="M100" s="25"/>
      <c r="N100" s="25"/>
      <c r="O100" s="21">
        <f t="shared" si="54"/>
        <v>0</v>
      </c>
      <c r="P100" s="18">
        <v>71.8</v>
      </c>
      <c r="Q100" s="18">
        <v>71.8</v>
      </c>
      <c r="R100" s="21">
        <f t="shared" si="55"/>
        <v>0</v>
      </c>
      <c r="S100" s="23">
        <v>31306</v>
      </c>
      <c r="T100" s="23">
        <v>31306</v>
      </c>
      <c r="U100" s="21">
        <f t="shared" si="56"/>
        <v>0</v>
      </c>
      <c r="V100" s="20"/>
      <c r="W100" s="20"/>
      <c r="X100" s="21">
        <f t="shared" si="57"/>
        <v>0</v>
      </c>
      <c r="Y100" s="20">
        <f t="shared" si="49"/>
        <v>33164.8</v>
      </c>
      <c r="Z100" s="19">
        <f t="shared" si="50"/>
        <v>27974.4</v>
      </c>
      <c r="AA100" s="21">
        <f t="shared" si="58"/>
        <v>5190.4000000000015</v>
      </c>
      <c r="AB100" s="16">
        <v>30040.3</v>
      </c>
      <c r="AC100" s="16">
        <v>26302.85</v>
      </c>
      <c r="AD100" s="21">
        <f t="shared" si="59"/>
        <v>3737.4500000000007</v>
      </c>
      <c r="AE100" s="18">
        <v>3074.5000000000036</v>
      </c>
      <c r="AF100" s="18">
        <v>1631.0000000000045</v>
      </c>
      <c r="AG100" s="21">
        <f t="shared" si="60"/>
        <v>1443.499999999999</v>
      </c>
      <c r="AH100" s="19"/>
      <c r="AI100" s="20"/>
      <c r="AJ100" s="21">
        <f t="shared" si="61"/>
        <v>0</v>
      </c>
      <c r="AK100" s="21">
        <v>50</v>
      </c>
      <c r="AL100" s="21">
        <v>40.55</v>
      </c>
      <c r="AM100" s="21">
        <f t="shared" si="62"/>
        <v>9.450000000000003</v>
      </c>
      <c r="AN100" s="18">
        <v>5190.4</v>
      </c>
    </row>
    <row r="101" spans="1:40" s="26" customFormat="1" ht="22.5" customHeight="1">
      <c r="A101" s="16">
        <v>81</v>
      </c>
      <c r="B101" s="17" t="s">
        <v>128</v>
      </c>
      <c r="C101" s="18">
        <v>1263.4</v>
      </c>
      <c r="D101" s="19">
        <f t="shared" si="47"/>
        <v>25187.469999999998</v>
      </c>
      <c r="E101" s="20">
        <f t="shared" si="48"/>
        <v>25187.469999999998</v>
      </c>
      <c r="F101" s="21">
        <f t="shared" si="51"/>
        <v>0</v>
      </c>
      <c r="G101" s="22"/>
      <c r="H101" s="22"/>
      <c r="I101" s="21">
        <f t="shared" si="52"/>
        <v>0</v>
      </c>
      <c r="J101" s="18">
        <v>1.07</v>
      </c>
      <c r="K101" s="18">
        <v>1.07</v>
      </c>
      <c r="L101" s="21">
        <f t="shared" si="53"/>
        <v>0</v>
      </c>
      <c r="M101" s="25"/>
      <c r="N101" s="25"/>
      <c r="O101" s="21">
        <f t="shared" si="54"/>
        <v>0</v>
      </c>
      <c r="P101" s="18">
        <v>111.6</v>
      </c>
      <c r="Q101" s="18">
        <v>111.6</v>
      </c>
      <c r="R101" s="21">
        <f t="shared" si="55"/>
        <v>0</v>
      </c>
      <c r="S101" s="23">
        <v>25074.8</v>
      </c>
      <c r="T101" s="23">
        <v>25074.8</v>
      </c>
      <c r="U101" s="21">
        <f t="shared" si="56"/>
        <v>0</v>
      </c>
      <c r="V101" s="20"/>
      <c r="W101" s="20"/>
      <c r="X101" s="21">
        <f t="shared" si="57"/>
        <v>0</v>
      </c>
      <c r="Y101" s="20">
        <f t="shared" si="49"/>
        <v>26450.87</v>
      </c>
      <c r="Z101" s="19">
        <f t="shared" si="50"/>
        <v>21897.769999999997</v>
      </c>
      <c r="AA101" s="21">
        <f t="shared" si="58"/>
        <v>4553.100000000002</v>
      </c>
      <c r="AB101" s="16">
        <v>23675.8</v>
      </c>
      <c r="AC101" s="16">
        <v>20098.04</v>
      </c>
      <c r="AD101" s="21">
        <f t="shared" si="59"/>
        <v>3577.7599999999984</v>
      </c>
      <c r="AE101" s="18">
        <v>2735.0699999999997</v>
      </c>
      <c r="AF101" s="18">
        <v>1782.2899999999981</v>
      </c>
      <c r="AG101" s="21">
        <f t="shared" si="60"/>
        <v>952.7800000000016</v>
      </c>
      <c r="AH101" s="19"/>
      <c r="AI101" s="20"/>
      <c r="AJ101" s="21">
        <f t="shared" si="61"/>
        <v>0</v>
      </c>
      <c r="AK101" s="21">
        <v>40</v>
      </c>
      <c r="AL101" s="21">
        <v>17.44</v>
      </c>
      <c r="AM101" s="21">
        <f t="shared" si="62"/>
        <v>22.56</v>
      </c>
      <c r="AN101" s="18">
        <v>4553.1</v>
      </c>
    </row>
    <row r="102" spans="1:40" s="24" customFormat="1" ht="22.5" customHeight="1">
      <c r="A102" s="16">
        <v>82</v>
      </c>
      <c r="B102" s="17" t="s">
        <v>58</v>
      </c>
      <c r="C102" s="18">
        <v>16221.8</v>
      </c>
      <c r="D102" s="19">
        <f t="shared" si="47"/>
        <v>96804.5</v>
      </c>
      <c r="E102" s="20">
        <f t="shared" si="48"/>
        <v>96804.5</v>
      </c>
      <c r="F102" s="21">
        <f t="shared" si="51"/>
        <v>0</v>
      </c>
      <c r="G102" s="22"/>
      <c r="H102" s="22"/>
      <c r="I102" s="21">
        <f t="shared" si="52"/>
        <v>0</v>
      </c>
      <c r="J102" s="18">
        <v>232</v>
      </c>
      <c r="K102" s="18">
        <v>232</v>
      </c>
      <c r="L102" s="21">
        <f t="shared" si="53"/>
        <v>0</v>
      </c>
      <c r="M102" s="25"/>
      <c r="N102" s="25"/>
      <c r="O102" s="21">
        <f t="shared" si="54"/>
        <v>0</v>
      </c>
      <c r="P102" s="18">
        <v>109.3</v>
      </c>
      <c r="Q102" s="18">
        <v>109.3</v>
      </c>
      <c r="R102" s="21">
        <f t="shared" si="55"/>
        <v>0</v>
      </c>
      <c r="S102" s="23">
        <v>96463.2</v>
      </c>
      <c r="T102" s="23">
        <v>96463.2</v>
      </c>
      <c r="U102" s="21">
        <f t="shared" si="56"/>
        <v>0</v>
      </c>
      <c r="V102" s="20"/>
      <c r="W102" s="20"/>
      <c r="X102" s="21">
        <f t="shared" si="57"/>
        <v>0</v>
      </c>
      <c r="Y102" s="20">
        <f t="shared" si="49"/>
        <v>113026.3</v>
      </c>
      <c r="Z102" s="19">
        <f t="shared" si="50"/>
        <v>75513.40000000001</v>
      </c>
      <c r="AA102" s="21">
        <f t="shared" si="58"/>
        <v>37512.899999999994</v>
      </c>
      <c r="AB102" s="16">
        <v>85365.92</v>
      </c>
      <c r="AC102" s="16">
        <v>65119.74</v>
      </c>
      <c r="AD102" s="21">
        <f t="shared" si="59"/>
        <v>20246.18</v>
      </c>
      <c r="AE102" s="18">
        <v>21531.28</v>
      </c>
      <c r="AF102" s="18">
        <v>4961.080000000002</v>
      </c>
      <c r="AG102" s="21">
        <f t="shared" si="60"/>
        <v>16570.199999999997</v>
      </c>
      <c r="AH102" s="19"/>
      <c r="AI102" s="20"/>
      <c r="AJ102" s="21">
        <f t="shared" si="61"/>
        <v>0</v>
      </c>
      <c r="AK102" s="21">
        <v>6129.1</v>
      </c>
      <c r="AL102" s="21">
        <v>5432.58</v>
      </c>
      <c r="AM102" s="21">
        <f t="shared" si="62"/>
        <v>696.5200000000004</v>
      </c>
      <c r="AN102" s="18">
        <v>37512.9</v>
      </c>
    </row>
    <row r="103" spans="1:40" s="24" customFormat="1" ht="22.5" customHeight="1">
      <c r="A103" s="16">
        <v>83</v>
      </c>
      <c r="B103" s="17" t="s">
        <v>59</v>
      </c>
      <c r="C103" s="18">
        <v>24778.8</v>
      </c>
      <c r="D103" s="19">
        <f t="shared" si="47"/>
        <v>120027.43000000001</v>
      </c>
      <c r="E103" s="20">
        <f t="shared" si="48"/>
        <v>119885.33</v>
      </c>
      <c r="F103" s="21">
        <f t="shared" si="51"/>
        <v>142.10000000000582</v>
      </c>
      <c r="G103" s="22"/>
      <c r="H103" s="22"/>
      <c r="I103" s="21">
        <f t="shared" si="52"/>
        <v>0</v>
      </c>
      <c r="J103" s="18">
        <v>923.53</v>
      </c>
      <c r="K103" s="18">
        <v>923.53</v>
      </c>
      <c r="L103" s="21">
        <f t="shared" si="53"/>
        <v>0</v>
      </c>
      <c r="M103" s="16">
        <v>325.3</v>
      </c>
      <c r="N103" s="16">
        <v>325.3</v>
      </c>
      <c r="O103" s="21">
        <f t="shared" si="54"/>
        <v>0</v>
      </c>
      <c r="P103" s="18">
        <v>127.2</v>
      </c>
      <c r="Q103" s="18">
        <v>127.2</v>
      </c>
      <c r="R103" s="21">
        <f t="shared" si="55"/>
        <v>0</v>
      </c>
      <c r="S103" s="23">
        <v>118651.40000000001</v>
      </c>
      <c r="T103" s="23">
        <v>118651.40000000001</v>
      </c>
      <c r="U103" s="21">
        <f t="shared" si="56"/>
        <v>0</v>
      </c>
      <c r="V103" s="16">
        <v>-142.1</v>
      </c>
      <c r="W103" s="16">
        <v>-142.1</v>
      </c>
      <c r="X103" s="21">
        <f t="shared" si="57"/>
        <v>0</v>
      </c>
      <c r="Y103" s="20">
        <f t="shared" si="49"/>
        <v>144806.23</v>
      </c>
      <c r="Z103" s="19">
        <f t="shared" si="50"/>
        <v>96038.12999999999</v>
      </c>
      <c r="AA103" s="21">
        <f t="shared" si="58"/>
        <v>48768.10000000002</v>
      </c>
      <c r="AB103" s="16">
        <v>85100</v>
      </c>
      <c r="AC103" s="16">
        <v>84284.68</v>
      </c>
      <c r="AD103" s="21">
        <f t="shared" si="59"/>
        <v>815.320000000007</v>
      </c>
      <c r="AE103" s="18">
        <v>53556.140000000014</v>
      </c>
      <c r="AF103" s="18">
        <v>10645.41000000001</v>
      </c>
      <c r="AG103" s="21">
        <f t="shared" si="60"/>
        <v>42910.73</v>
      </c>
      <c r="AH103" s="19"/>
      <c r="AI103" s="20"/>
      <c r="AJ103" s="21">
        <f t="shared" si="61"/>
        <v>0</v>
      </c>
      <c r="AK103" s="21">
        <v>6150.09</v>
      </c>
      <c r="AL103" s="21">
        <v>1108.04</v>
      </c>
      <c r="AM103" s="21">
        <f t="shared" si="62"/>
        <v>5042.05</v>
      </c>
      <c r="AN103" s="18">
        <v>48626</v>
      </c>
    </row>
    <row r="104" spans="1:40" s="24" customFormat="1" ht="22.5" customHeight="1">
      <c r="A104" s="16">
        <v>84</v>
      </c>
      <c r="B104" s="17" t="s">
        <v>106</v>
      </c>
      <c r="C104" s="18">
        <v>2526.2</v>
      </c>
      <c r="D104" s="19">
        <f t="shared" si="47"/>
        <v>54240.5</v>
      </c>
      <c r="E104" s="20">
        <f t="shared" si="48"/>
        <v>54128.8</v>
      </c>
      <c r="F104" s="21">
        <f t="shared" si="51"/>
        <v>111.69999999999709</v>
      </c>
      <c r="G104" s="22"/>
      <c r="H104" s="22"/>
      <c r="I104" s="21">
        <f t="shared" si="52"/>
        <v>0</v>
      </c>
      <c r="J104" s="18">
        <v>24</v>
      </c>
      <c r="K104" s="18">
        <v>24</v>
      </c>
      <c r="L104" s="21">
        <f t="shared" si="53"/>
        <v>0</v>
      </c>
      <c r="M104" s="25"/>
      <c r="N104" s="25"/>
      <c r="O104" s="21">
        <f t="shared" si="54"/>
        <v>0</v>
      </c>
      <c r="P104" s="18">
        <v>147</v>
      </c>
      <c r="Q104" s="18">
        <v>147</v>
      </c>
      <c r="R104" s="21">
        <f t="shared" si="55"/>
        <v>0</v>
      </c>
      <c r="S104" s="23">
        <v>54069.5</v>
      </c>
      <c r="T104" s="23">
        <v>54069.5</v>
      </c>
      <c r="U104" s="21">
        <f t="shared" si="56"/>
        <v>0</v>
      </c>
      <c r="V104" s="16">
        <v>-111.7</v>
      </c>
      <c r="W104" s="16">
        <v>-111.7</v>
      </c>
      <c r="X104" s="21">
        <f t="shared" si="57"/>
        <v>0</v>
      </c>
      <c r="Y104" s="20">
        <f t="shared" si="49"/>
        <v>56766.7</v>
      </c>
      <c r="Z104" s="19">
        <f t="shared" si="50"/>
        <v>50230.7</v>
      </c>
      <c r="AA104" s="21">
        <f t="shared" si="58"/>
        <v>6536</v>
      </c>
      <c r="AB104" s="16">
        <v>47868</v>
      </c>
      <c r="AC104" s="16">
        <v>44417.02</v>
      </c>
      <c r="AD104" s="21">
        <f t="shared" si="59"/>
        <v>3450.980000000003</v>
      </c>
      <c r="AE104" s="18">
        <v>6857.5</v>
      </c>
      <c r="AF104" s="18">
        <v>4810.470000000004</v>
      </c>
      <c r="AG104" s="21">
        <f t="shared" si="60"/>
        <v>2047.029999999996</v>
      </c>
      <c r="AH104" s="19"/>
      <c r="AI104" s="20"/>
      <c r="AJ104" s="21">
        <f t="shared" si="61"/>
        <v>0</v>
      </c>
      <c r="AK104" s="21">
        <v>2041.2</v>
      </c>
      <c r="AL104" s="21">
        <v>1003.21</v>
      </c>
      <c r="AM104" s="21">
        <f t="shared" si="62"/>
        <v>1037.99</v>
      </c>
      <c r="AN104" s="18">
        <v>6424.3</v>
      </c>
    </row>
    <row r="105" spans="1:40" s="24" customFormat="1" ht="22.5" customHeight="1">
      <c r="A105" s="16">
        <v>85</v>
      </c>
      <c r="B105" s="17" t="s">
        <v>107</v>
      </c>
      <c r="C105" s="18">
        <v>2418</v>
      </c>
      <c r="D105" s="19">
        <f t="shared" si="47"/>
        <v>47303.24</v>
      </c>
      <c r="E105" s="20">
        <f t="shared" si="48"/>
        <v>46464.14</v>
      </c>
      <c r="F105" s="21">
        <f t="shared" si="51"/>
        <v>839.0999999999985</v>
      </c>
      <c r="G105" s="22"/>
      <c r="H105" s="22"/>
      <c r="I105" s="21">
        <f t="shared" si="52"/>
        <v>0</v>
      </c>
      <c r="J105" s="18">
        <v>271.24</v>
      </c>
      <c r="K105" s="18">
        <v>271.24</v>
      </c>
      <c r="L105" s="21">
        <f t="shared" si="53"/>
        <v>0</v>
      </c>
      <c r="M105" s="25"/>
      <c r="N105" s="25"/>
      <c r="O105" s="21">
        <f t="shared" si="54"/>
        <v>0</v>
      </c>
      <c r="P105" s="18">
        <v>45.6</v>
      </c>
      <c r="Q105" s="18">
        <v>45.6</v>
      </c>
      <c r="R105" s="21">
        <f t="shared" si="55"/>
        <v>0</v>
      </c>
      <c r="S105" s="23">
        <v>46986.4</v>
      </c>
      <c r="T105" s="23">
        <v>46986.4</v>
      </c>
      <c r="U105" s="21">
        <f t="shared" si="56"/>
        <v>0</v>
      </c>
      <c r="V105" s="16">
        <v>-839.1</v>
      </c>
      <c r="W105" s="16">
        <v>-839.1</v>
      </c>
      <c r="X105" s="21">
        <f t="shared" si="57"/>
        <v>0</v>
      </c>
      <c r="Y105" s="20">
        <f t="shared" si="49"/>
        <v>49721.24</v>
      </c>
      <c r="Z105" s="19">
        <f t="shared" si="50"/>
        <v>42613.14</v>
      </c>
      <c r="AA105" s="21">
        <f t="shared" si="58"/>
        <v>7108.0999999999985</v>
      </c>
      <c r="AB105" s="16">
        <v>41360.6</v>
      </c>
      <c r="AC105" s="16">
        <v>39346.77</v>
      </c>
      <c r="AD105" s="21">
        <f t="shared" si="59"/>
        <v>2013.8300000000017</v>
      </c>
      <c r="AE105" s="18">
        <v>8360.64</v>
      </c>
      <c r="AF105" s="18">
        <v>3266.3700000000026</v>
      </c>
      <c r="AG105" s="21">
        <f t="shared" si="60"/>
        <v>5094.269999999997</v>
      </c>
      <c r="AH105" s="19"/>
      <c r="AI105" s="20"/>
      <c r="AJ105" s="21">
        <f t="shared" si="61"/>
        <v>0</v>
      </c>
      <c r="AK105" s="21">
        <v>0</v>
      </c>
      <c r="AL105" s="21">
        <v>0</v>
      </c>
      <c r="AM105" s="21">
        <f t="shared" si="62"/>
        <v>0</v>
      </c>
      <c r="AN105" s="18">
        <v>6269</v>
      </c>
    </row>
    <row r="106" spans="1:40" s="24" customFormat="1" ht="22.5" customHeight="1">
      <c r="A106" s="16">
        <v>86</v>
      </c>
      <c r="B106" s="17" t="s">
        <v>108</v>
      </c>
      <c r="C106" s="18">
        <v>907</v>
      </c>
      <c r="D106" s="19">
        <f t="shared" si="47"/>
        <v>40209.600000000006</v>
      </c>
      <c r="E106" s="20">
        <f t="shared" si="48"/>
        <v>40209.600000000006</v>
      </c>
      <c r="F106" s="21">
        <f t="shared" si="51"/>
        <v>0</v>
      </c>
      <c r="G106" s="22"/>
      <c r="H106" s="22"/>
      <c r="I106" s="21">
        <f t="shared" si="52"/>
        <v>0</v>
      </c>
      <c r="J106" s="18">
        <v>9</v>
      </c>
      <c r="K106" s="18">
        <v>9</v>
      </c>
      <c r="L106" s="21">
        <f t="shared" si="53"/>
        <v>0</v>
      </c>
      <c r="M106" s="25"/>
      <c r="N106" s="25"/>
      <c r="O106" s="21">
        <f t="shared" si="54"/>
        <v>0</v>
      </c>
      <c r="P106" s="18">
        <v>74.8</v>
      </c>
      <c r="Q106" s="18">
        <v>74.8</v>
      </c>
      <c r="R106" s="21">
        <f t="shared" si="55"/>
        <v>0</v>
      </c>
      <c r="S106" s="23">
        <v>40125.8</v>
      </c>
      <c r="T106" s="23">
        <v>40125.8</v>
      </c>
      <c r="U106" s="21">
        <f t="shared" si="56"/>
        <v>0</v>
      </c>
      <c r="V106" s="20"/>
      <c r="W106" s="20"/>
      <c r="X106" s="21">
        <f t="shared" si="57"/>
        <v>0</v>
      </c>
      <c r="Y106" s="20">
        <f t="shared" si="49"/>
        <v>41116.600000000006</v>
      </c>
      <c r="Z106" s="19">
        <f t="shared" si="50"/>
        <v>31805.399999999998</v>
      </c>
      <c r="AA106" s="21">
        <f t="shared" si="58"/>
        <v>9311.200000000008</v>
      </c>
      <c r="AB106" s="16">
        <v>2900</v>
      </c>
      <c r="AC106" s="16">
        <v>1751.98</v>
      </c>
      <c r="AD106" s="21">
        <f t="shared" si="59"/>
        <v>1148.02</v>
      </c>
      <c r="AE106" s="18">
        <v>38136.600000000006</v>
      </c>
      <c r="AF106" s="18">
        <v>29992.62</v>
      </c>
      <c r="AG106" s="21">
        <f t="shared" si="60"/>
        <v>8143.980000000007</v>
      </c>
      <c r="AH106" s="19"/>
      <c r="AI106" s="20"/>
      <c r="AJ106" s="21">
        <f t="shared" si="61"/>
        <v>0</v>
      </c>
      <c r="AK106" s="21">
        <v>80</v>
      </c>
      <c r="AL106" s="21">
        <v>60.8</v>
      </c>
      <c r="AM106" s="21">
        <f t="shared" si="62"/>
        <v>19.200000000000003</v>
      </c>
      <c r="AN106" s="18">
        <v>9311.2</v>
      </c>
    </row>
    <row r="107" spans="1:40" s="24" customFormat="1" ht="22.5" customHeight="1">
      <c r="A107" s="16">
        <v>87</v>
      </c>
      <c r="B107" s="17" t="s">
        <v>109</v>
      </c>
      <c r="C107" s="18">
        <v>959.7</v>
      </c>
      <c r="D107" s="19">
        <f t="shared" si="47"/>
        <v>67987.1</v>
      </c>
      <c r="E107" s="20">
        <f t="shared" si="48"/>
        <v>67987.1</v>
      </c>
      <c r="F107" s="21">
        <f t="shared" si="51"/>
        <v>0</v>
      </c>
      <c r="G107" s="22"/>
      <c r="H107" s="22"/>
      <c r="I107" s="21">
        <f t="shared" si="52"/>
        <v>0</v>
      </c>
      <c r="J107" s="18">
        <v>0</v>
      </c>
      <c r="K107" s="18">
        <v>0</v>
      </c>
      <c r="L107" s="21">
        <f t="shared" si="53"/>
        <v>0</v>
      </c>
      <c r="M107" s="25"/>
      <c r="N107" s="25"/>
      <c r="O107" s="21">
        <f t="shared" si="54"/>
        <v>0</v>
      </c>
      <c r="P107" s="18">
        <v>266.8</v>
      </c>
      <c r="Q107" s="18">
        <v>266.8</v>
      </c>
      <c r="R107" s="21">
        <f t="shared" si="55"/>
        <v>0</v>
      </c>
      <c r="S107" s="23">
        <v>67720.3</v>
      </c>
      <c r="T107" s="23">
        <v>67720.3</v>
      </c>
      <c r="U107" s="21">
        <f t="shared" si="56"/>
        <v>0</v>
      </c>
      <c r="V107" s="20"/>
      <c r="W107" s="20"/>
      <c r="X107" s="21">
        <f t="shared" si="57"/>
        <v>0</v>
      </c>
      <c r="Y107" s="20">
        <f t="shared" si="49"/>
        <v>68946.8</v>
      </c>
      <c r="Z107" s="19">
        <f t="shared" si="50"/>
        <v>61535</v>
      </c>
      <c r="AA107" s="21">
        <f t="shared" si="58"/>
        <v>7411.800000000003</v>
      </c>
      <c r="AB107" s="16">
        <v>60691.13</v>
      </c>
      <c r="AC107" s="16">
        <v>57157.9</v>
      </c>
      <c r="AD107" s="21">
        <f t="shared" si="59"/>
        <v>3533.229999999996</v>
      </c>
      <c r="AE107" s="18">
        <v>7819.870000000003</v>
      </c>
      <c r="AF107" s="18">
        <v>3999.1000000000013</v>
      </c>
      <c r="AG107" s="21">
        <f t="shared" si="60"/>
        <v>3820.7700000000013</v>
      </c>
      <c r="AH107" s="19"/>
      <c r="AI107" s="20"/>
      <c r="AJ107" s="21">
        <f t="shared" si="61"/>
        <v>0</v>
      </c>
      <c r="AK107" s="21">
        <v>435.8</v>
      </c>
      <c r="AL107" s="21">
        <v>378</v>
      </c>
      <c r="AM107" s="21">
        <f t="shared" si="62"/>
        <v>57.80000000000001</v>
      </c>
      <c r="AN107" s="18">
        <v>7411.8</v>
      </c>
    </row>
    <row r="108" spans="1:40" s="24" customFormat="1" ht="22.5" customHeight="1">
      <c r="A108" s="16">
        <v>88</v>
      </c>
      <c r="B108" s="17" t="s">
        <v>110</v>
      </c>
      <c r="C108" s="18">
        <v>3030.8</v>
      </c>
      <c r="D108" s="19">
        <f t="shared" si="47"/>
        <v>62379.8</v>
      </c>
      <c r="E108" s="20">
        <f t="shared" si="48"/>
        <v>62379.8</v>
      </c>
      <c r="F108" s="21">
        <f t="shared" si="51"/>
        <v>0</v>
      </c>
      <c r="G108" s="22"/>
      <c r="H108" s="22"/>
      <c r="I108" s="21">
        <f t="shared" si="52"/>
        <v>0</v>
      </c>
      <c r="J108" s="18">
        <v>10</v>
      </c>
      <c r="K108" s="18">
        <v>10</v>
      </c>
      <c r="L108" s="21">
        <f t="shared" si="53"/>
        <v>0</v>
      </c>
      <c r="M108" s="16"/>
      <c r="N108" s="16"/>
      <c r="O108" s="21">
        <f t="shared" si="54"/>
        <v>0</v>
      </c>
      <c r="P108" s="18">
        <v>131.3</v>
      </c>
      <c r="Q108" s="18">
        <v>131.3</v>
      </c>
      <c r="R108" s="21">
        <f t="shared" si="55"/>
        <v>0</v>
      </c>
      <c r="S108" s="16">
        <v>62238.5</v>
      </c>
      <c r="T108" s="16">
        <v>62238.5</v>
      </c>
      <c r="U108" s="21">
        <f t="shared" si="56"/>
        <v>0</v>
      </c>
      <c r="V108" s="20"/>
      <c r="W108" s="20"/>
      <c r="X108" s="21">
        <f t="shared" si="57"/>
        <v>0</v>
      </c>
      <c r="Y108" s="20">
        <f t="shared" si="49"/>
        <v>65410.600000000006</v>
      </c>
      <c r="Z108" s="19">
        <f t="shared" si="50"/>
        <v>54998.200000000004</v>
      </c>
      <c r="AA108" s="21">
        <f t="shared" si="58"/>
        <v>10412.400000000001</v>
      </c>
      <c r="AB108" s="16">
        <v>57888.1</v>
      </c>
      <c r="AC108" s="16">
        <v>49536.32</v>
      </c>
      <c r="AD108" s="21">
        <f t="shared" si="59"/>
        <v>8351.779999999999</v>
      </c>
      <c r="AE108" s="18">
        <v>6794.600000000006</v>
      </c>
      <c r="AF108" s="18">
        <v>4795.170000000007</v>
      </c>
      <c r="AG108" s="21">
        <f t="shared" si="60"/>
        <v>1999.4299999999985</v>
      </c>
      <c r="AH108" s="19"/>
      <c r="AI108" s="20"/>
      <c r="AJ108" s="21">
        <f t="shared" si="61"/>
        <v>0</v>
      </c>
      <c r="AK108" s="21">
        <v>727.9</v>
      </c>
      <c r="AL108" s="21">
        <v>666.71</v>
      </c>
      <c r="AM108" s="21">
        <f t="shared" si="62"/>
        <v>61.18999999999994</v>
      </c>
      <c r="AN108" s="18">
        <v>10412.4</v>
      </c>
    </row>
    <row r="109" spans="1:40" s="24" customFormat="1" ht="22.5" customHeight="1">
      <c r="A109" s="16">
        <v>89</v>
      </c>
      <c r="B109" s="17" t="s">
        <v>111</v>
      </c>
      <c r="C109" s="18">
        <v>4111.9</v>
      </c>
      <c r="D109" s="19">
        <f t="shared" si="47"/>
        <v>53916.95</v>
      </c>
      <c r="E109" s="20">
        <f t="shared" si="48"/>
        <v>53916.95</v>
      </c>
      <c r="F109" s="21">
        <f t="shared" si="51"/>
        <v>0</v>
      </c>
      <c r="G109" s="22"/>
      <c r="H109" s="22"/>
      <c r="I109" s="21">
        <f t="shared" si="52"/>
        <v>0</v>
      </c>
      <c r="J109" s="18">
        <v>168.45</v>
      </c>
      <c r="K109" s="18">
        <v>168.45</v>
      </c>
      <c r="L109" s="21">
        <f t="shared" si="53"/>
        <v>0</v>
      </c>
      <c r="M109" s="16">
        <v>77.8</v>
      </c>
      <c r="N109" s="16">
        <v>77.8</v>
      </c>
      <c r="O109" s="21">
        <f t="shared" si="54"/>
        <v>0</v>
      </c>
      <c r="P109" s="18">
        <v>116.4</v>
      </c>
      <c r="Q109" s="18">
        <v>116.4</v>
      </c>
      <c r="R109" s="21">
        <f t="shared" si="55"/>
        <v>0</v>
      </c>
      <c r="S109" s="23">
        <v>53554.299999999996</v>
      </c>
      <c r="T109" s="23">
        <v>53554.299999999996</v>
      </c>
      <c r="U109" s="21">
        <f t="shared" si="56"/>
        <v>0</v>
      </c>
      <c r="V109" s="20"/>
      <c r="W109" s="20"/>
      <c r="X109" s="21">
        <f t="shared" si="57"/>
        <v>0</v>
      </c>
      <c r="Y109" s="20">
        <f t="shared" si="49"/>
        <v>58028.85</v>
      </c>
      <c r="Z109" s="19">
        <f t="shared" si="50"/>
        <v>42678.649999999994</v>
      </c>
      <c r="AA109" s="21">
        <f t="shared" si="58"/>
        <v>15350.200000000004</v>
      </c>
      <c r="AB109" s="16">
        <v>48300.5</v>
      </c>
      <c r="AC109" s="16">
        <v>39667.03</v>
      </c>
      <c r="AD109" s="21">
        <f t="shared" si="59"/>
        <v>8633.470000000001</v>
      </c>
      <c r="AE109" s="18">
        <v>9521.349999999999</v>
      </c>
      <c r="AF109" s="18">
        <v>2810.5099999999984</v>
      </c>
      <c r="AG109" s="21">
        <f t="shared" si="60"/>
        <v>6710.84</v>
      </c>
      <c r="AH109" s="19"/>
      <c r="AI109" s="20"/>
      <c r="AJ109" s="21">
        <f t="shared" si="61"/>
        <v>0</v>
      </c>
      <c r="AK109" s="21">
        <v>207</v>
      </c>
      <c r="AL109" s="21">
        <v>201.11</v>
      </c>
      <c r="AM109" s="21">
        <f t="shared" si="62"/>
        <v>5.889999999999986</v>
      </c>
      <c r="AN109" s="18">
        <v>15350.2</v>
      </c>
    </row>
    <row r="110" spans="1:40" s="24" customFormat="1" ht="22.5" customHeight="1">
      <c r="A110" s="16">
        <v>90</v>
      </c>
      <c r="B110" s="17" t="s">
        <v>112</v>
      </c>
      <c r="C110" s="18">
        <v>1379.1</v>
      </c>
      <c r="D110" s="19">
        <f t="shared" si="47"/>
        <v>47888.700000000004</v>
      </c>
      <c r="E110" s="20">
        <f t="shared" si="48"/>
        <v>47888.700000000004</v>
      </c>
      <c r="F110" s="21">
        <f t="shared" si="51"/>
        <v>0</v>
      </c>
      <c r="G110" s="22"/>
      <c r="H110" s="22"/>
      <c r="I110" s="21">
        <f t="shared" si="52"/>
        <v>0</v>
      </c>
      <c r="J110" s="18">
        <v>0</v>
      </c>
      <c r="K110" s="18">
        <v>0</v>
      </c>
      <c r="L110" s="21">
        <f t="shared" si="53"/>
        <v>0</v>
      </c>
      <c r="M110" s="25"/>
      <c r="N110" s="25"/>
      <c r="O110" s="21">
        <f t="shared" si="54"/>
        <v>0</v>
      </c>
      <c r="P110" s="18">
        <v>17.8</v>
      </c>
      <c r="Q110" s="18">
        <v>17.8</v>
      </c>
      <c r="R110" s="21">
        <f t="shared" si="55"/>
        <v>0</v>
      </c>
      <c r="S110" s="23">
        <v>47870.9</v>
      </c>
      <c r="T110" s="23">
        <v>47870.9</v>
      </c>
      <c r="U110" s="21">
        <f t="shared" si="56"/>
        <v>0</v>
      </c>
      <c r="V110" s="20"/>
      <c r="W110" s="20"/>
      <c r="X110" s="21">
        <f t="shared" si="57"/>
        <v>0</v>
      </c>
      <c r="Y110" s="20">
        <f t="shared" si="49"/>
        <v>49267.8</v>
      </c>
      <c r="Z110" s="19">
        <f t="shared" si="50"/>
        <v>41534</v>
      </c>
      <c r="AA110" s="21">
        <f t="shared" si="58"/>
        <v>7733.800000000003</v>
      </c>
      <c r="AB110" s="16">
        <v>38599.99</v>
      </c>
      <c r="AC110" s="16">
        <v>37902.56</v>
      </c>
      <c r="AD110" s="21">
        <f t="shared" si="59"/>
        <v>697.4300000000003</v>
      </c>
      <c r="AE110" s="18">
        <v>10405.410000000003</v>
      </c>
      <c r="AF110" s="18">
        <v>3462.5800000000045</v>
      </c>
      <c r="AG110" s="21">
        <f t="shared" si="60"/>
        <v>6942.829999999999</v>
      </c>
      <c r="AH110" s="19"/>
      <c r="AI110" s="20"/>
      <c r="AJ110" s="21">
        <f t="shared" si="61"/>
        <v>0</v>
      </c>
      <c r="AK110" s="21">
        <v>262.4</v>
      </c>
      <c r="AL110" s="21">
        <v>168.86</v>
      </c>
      <c r="AM110" s="21">
        <f t="shared" si="62"/>
        <v>93.53999999999996</v>
      </c>
      <c r="AN110" s="18">
        <v>7733.8</v>
      </c>
    </row>
    <row r="111" spans="1:40" s="24" customFormat="1" ht="22.5" customHeight="1">
      <c r="A111" s="16">
        <v>91</v>
      </c>
      <c r="B111" s="17" t="s">
        <v>113</v>
      </c>
      <c r="C111" s="18">
        <v>10526.3</v>
      </c>
      <c r="D111" s="19">
        <f t="shared" si="47"/>
        <v>60999.700000000004</v>
      </c>
      <c r="E111" s="20">
        <f t="shared" si="48"/>
        <v>60999.700000000004</v>
      </c>
      <c r="F111" s="21">
        <f t="shared" si="51"/>
        <v>0</v>
      </c>
      <c r="G111" s="22"/>
      <c r="H111" s="22"/>
      <c r="I111" s="21">
        <f t="shared" si="52"/>
        <v>0</v>
      </c>
      <c r="J111" s="18">
        <v>97.9</v>
      </c>
      <c r="K111" s="18">
        <v>97.9</v>
      </c>
      <c r="L111" s="21">
        <f t="shared" si="53"/>
        <v>0</v>
      </c>
      <c r="M111" s="16">
        <v>78.3</v>
      </c>
      <c r="N111" s="16">
        <v>78.3</v>
      </c>
      <c r="O111" s="21">
        <f t="shared" si="54"/>
        <v>0</v>
      </c>
      <c r="P111" s="18">
        <v>15.2</v>
      </c>
      <c r="Q111" s="18">
        <v>15.2</v>
      </c>
      <c r="R111" s="21">
        <f t="shared" si="55"/>
        <v>0</v>
      </c>
      <c r="S111" s="16">
        <v>60808.3</v>
      </c>
      <c r="T111" s="16">
        <v>60808.3</v>
      </c>
      <c r="U111" s="21">
        <f t="shared" si="56"/>
        <v>0</v>
      </c>
      <c r="V111" s="20"/>
      <c r="W111" s="20"/>
      <c r="X111" s="21">
        <f t="shared" si="57"/>
        <v>0</v>
      </c>
      <c r="Y111" s="20">
        <f t="shared" si="49"/>
        <v>71526</v>
      </c>
      <c r="Z111" s="19">
        <f t="shared" si="50"/>
        <v>57319.4</v>
      </c>
      <c r="AA111" s="21">
        <f t="shared" si="58"/>
        <v>14206.599999999999</v>
      </c>
      <c r="AB111" s="16">
        <v>51832.9</v>
      </c>
      <c r="AC111" s="16">
        <v>46731.08</v>
      </c>
      <c r="AD111" s="21">
        <f t="shared" si="59"/>
        <v>5101.82</v>
      </c>
      <c r="AE111" s="18">
        <v>12373.5</v>
      </c>
      <c r="AF111" s="18">
        <v>3883.879999999999</v>
      </c>
      <c r="AG111" s="21">
        <f t="shared" si="60"/>
        <v>8489.62</v>
      </c>
      <c r="AH111" s="19"/>
      <c r="AI111" s="20"/>
      <c r="AJ111" s="21">
        <f t="shared" si="61"/>
        <v>0</v>
      </c>
      <c r="AK111" s="21">
        <v>7319.6</v>
      </c>
      <c r="AL111" s="21">
        <v>6704.44</v>
      </c>
      <c r="AM111" s="21">
        <f t="shared" si="62"/>
        <v>615.1600000000008</v>
      </c>
      <c r="AN111" s="18">
        <v>14206.6</v>
      </c>
    </row>
    <row r="112" spans="1:40" s="24" customFormat="1" ht="22.5" customHeight="1">
      <c r="A112" s="16">
        <v>92</v>
      </c>
      <c r="B112" s="17" t="s">
        <v>114</v>
      </c>
      <c r="C112" s="18">
        <v>2885.7</v>
      </c>
      <c r="D112" s="19">
        <f t="shared" si="47"/>
        <v>42337.600000000006</v>
      </c>
      <c r="E112" s="20">
        <f t="shared" si="48"/>
        <v>42337.600000000006</v>
      </c>
      <c r="F112" s="21">
        <f t="shared" si="51"/>
        <v>0</v>
      </c>
      <c r="G112" s="22"/>
      <c r="H112" s="22"/>
      <c r="I112" s="21">
        <f t="shared" si="52"/>
        <v>0</v>
      </c>
      <c r="J112" s="18">
        <v>0</v>
      </c>
      <c r="K112" s="18">
        <v>0</v>
      </c>
      <c r="L112" s="21">
        <f t="shared" si="53"/>
        <v>0</v>
      </c>
      <c r="M112" s="25"/>
      <c r="N112" s="25"/>
      <c r="O112" s="21">
        <f t="shared" si="54"/>
        <v>0</v>
      </c>
      <c r="P112" s="18">
        <v>86.8</v>
      </c>
      <c r="Q112" s="18">
        <v>86.8</v>
      </c>
      <c r="R112" s="21">
        <f t="shared" si="55"/>
        <v>0</v>
      </c>
      <c r="S112" s="23">
        <v>42250.8</v>
      </c>
      <c r="T112" s="23">
        <v>42250.8</v>
      </c>
      <c r="U112" s="21">
        <f t="shared" si="56"/>
        <v>0</v>
      </c>
      <c r="V112" s="20"/>
      <c r="W112" s="20"/>
      <c r="X112" s="21">
        <f t="shared" si="57"/>
        <v>0</v>
      </c>
      <c r="Y112" s="20">
        <f t="shared" si="49"/>
        <v>45223.3</v>
      </c>
      <c r="Z112" s="19">
        <f t="shared" si="50"/>
        <v>35253.4</v>
      </c>
      <c r="AA112" s="21">
        <f t="shared" si="58"/>
        <v>9969.900000000001</v>
      </c>
      <c r="AB112" s="16">
        <v>40224.1</v>
      </c>
      <c r="AC112" s="16">
        <v>33220.22</v>
      </c>
      <c r="AD112" s="21">
        <f t="shared" si="59"/>
        <v>7003.879999999997</v>
      </c>
      <c r="AE112" s="18">
        <v>4999.200000000004</v>
      </c>
      <c r="AF112" s="18">
        <v>2033.180000000002</v>
      </c>
      <c r="AG112" s="21">
        <f t="shared" si="60"/>
        <v>2966.0200000000023</v>
      </c>
      <c r="AH112" s="19"/>
      <c r="AI112" s="20"/>
      <c r="AJ112" s="21">
        <f t="shared" si="61"/>
        <v>0</v>
      </c>
      <c r="AK112" s="21">
        <v>0</v>
      </c>
      <c r="AL112" s="21">
        <v>0</v>
      </c>
      <c r="AM112" s="21">
        <f t="shared" si="62"/>
        <v>0</v>
      </c>
      <c r="AN112" s="18">
        <v>9969.9</v>
      </c>
    </row>
    <row r="113" spans="1:40" s="24" customFormat="1" ht="22.5" customHeight="1">
      <c r="A113" s="16">
        <v>93</v>
      </c>
      <c r="B113" s="17" t="s">
        <v>115</v>
      </c>
      <c r="C113" s="18">
        <v>2117.8</v>
      </c>
      <c r="D113" s="19">
        <f t="shared" si="47"/>
        <v>55316.4</v>
      </c>
      <c r="E113" s="20">
        <f t="shared" si="48"/>
        <v>55316.4</v>
      </c>
      <c r="F113" s="21">
        <f>D113-E113</f>
        <v>0</v>
      </c>
      <c r="G113" s="22"/>
      <c r="H113" s="22"/>
      <c r="I113" s="21">
        <f>G113-H113</f>
        <v>0</v>
      </c>
      <c r="J113" s="18">
        <v>18</v>
      </c>
      <c r="K113" s="18">
        <v>18</v>
      </c>
      <c r="L113" s="21">
        <f>J113-K113</f>
        <v>0</v>
      </c>
      <c r="M113" s="25"/>
      <c r="N113" s="25"/>
      <c r="O113" s="21">
        <f>M113-N113</f>
        <v>0</v>
      </c>
      <c r="P113" s="18">
        <v>57.8</v>
      </c>
      <c r="Q113" s="18">
        <v>57.8</v>
      </c>
      <c r="R113" s="21">
        <f>P113-Q113</f>
        <v>0</v>
      </c>
      <c r="S113" s="23">
        <v>55240.6</v>
      </c>
      <c r="T113" s="23">
        <v>55240.6</v>
      </c>
      <c r="U113" s="21">
        <f>S113-T113</f>
        <v>0</v>
      </c>
      <c r="V113" s="18"/>
      <c r="W113" s="18"/>
      <c r="X113" s="21">
        <f>V113-W113</f>
        <v>0</v>
      </c>
      <c r="Y113" s="20">
        <f t="shared" si="49"/>
        <v>57434.200000000004</v>
      </c>
      <c r="Z113" s="19">
        <f t="shared" si="50"/>
        <v>48581.3</v>
      </c>
      <c r="AA113" s="21">
        <f>Y113-Z113</f>
        <v>8852.900000000001</v>
      </c>
      <c r="AB113" s="16">
        <v>47568.42</v>
      </c>
      <c r="AC113" s="16">
        <v>44215.85</v>
      </c>
      <c r="AD113" s="21">
        <f>AB113-AC113</f>
        <v>3352.5699999999997</v>
      </c>
      <c r="AE113" s="18">
        <v>7958.780000000006</v>
      </c>
      <c r="AF113" s="18">
        <v>2707.450000000006</v>
      </c>
      <c r="AG113" s="21">
        <f>AE113-AF113</f>
        <v>5251.33</v>
      </c>
      <c r="AH113" s="18"/>
      <c r="AI113" s="18"/>
      <c r="AJ113" s="21">
        <f>AH113-AI113</f>
        <v>0</v>
      </c>
      <c r="AK113" s="21">
        <v>1907</v>
      </c>
      <c r="AL113" s="21">
        <v>1658</v>
      </c>
      <c r="AM113" s="21">
        <f>AK113-AL113</f>
        <v>249</v>
      </c>
      <c r="AN113" s="18">
        <v>8852.9</v>
      </c>
    </row>
    <row r="114" spans="1:40" s="24" customFormat="1" ht="22.5" customHeight="1">
      <c r="A114" s="16">
        <v>94</v>
      </c>
      <c r="B114" s="17" t="s">
        <v>60</v>
      </c>
      <c r="C114" s="18">
        <v>2416.3</v>
      </c>
      <c r="D114" s="19">
        <f t="shared" si="47"/>
        <v>71776</v>
      </c>
      <c r="E114" s="20">
        <f t="shared" si="48"/>
        <v>71776</v>
      </c>
      <c r="F114" s="21">
        <f>D114-E114</f>
        <v>0</v>
      </c>
      <c r="G114" s="22"/>
      <c r="H114" s="22"/>
      <c r="I114" s="21">
        <f>G114-H114</f>
        <v>0</v>
      </c>
      <c r="J114" s="18">
        <v>33</v>
      </c>
      <c r="K114" s="18">
        <v>33</v>
      </c>
      <c r="L114" s="21">
        <f>J114-K114</f>
        <v>0</v>
      </c>
      <c r="M114" s="25"/>
      <c r="N114" s="25"/>
      <c r="O114" s="21">
        <f>M114-N114</f>
        <v>0</v>
      </c>
      <c r="P114" s="18">
        <v>112.2</v>
      </c>
      <c r="Q114" s="18">
        <v>112.2</v>
      </c>
      <c r="R114" s="21">
        <f>P114-Q114</f>
        <v>0</v>
      </c>
      <c r="S114" s="23">
        <v>71630.8</v>
      </c>
      <c r="T114" s="23">
        <v>71630.8</v>
      </c>
      <c r="U114" s="21">
        <f>S114-T114</f>
        <v>0</v>
      </c>
      <c r="V114" s="20"/>
      <c r="W114" s="20"/>
      <c r="X114" s="21">
        <f>V114-W114</f>
        <v>0</v>
      </c>
      <c r="Y114" s="20">
        <f t="shared" si="49"/>
        <v>74192.3</v>
      </c>
      <c r="Z114" s="19">
        <f t="shared" si="50"/>
        <v>57986.5</v>
      </c>
      <c r="AA114" s="21">
        <f>Y114-Z114</f>
        <v>16205.800000000003</v>
      </c>
      <c r="AB114" s="16">
        <v>63671.5</v>
      </c>
      <c r="AC114" s="16">
        <v>52579.44</v>
      </c>
      <c r="AD114" s="21">
        <f>AB114-AC114</f>
        <v>11092.059999999998</v>
      </c>
      <c r="AE114" s="18">
        <v>9506.5</v>
      </c>
      <c r="AF114" s="18">
        <v>4513.18</v>
      </c>
      <c r="AG114" s="21">
        <f>AE114-AF114</f>
        <v>4993.32</v>
      </c>
      <c r="AH114" s="19"/>
      <c r="AI114" s="20"/>
      <c r="AJ114" s="21">
        <f>AH114-AI114</f>
        <v>0</v>
      </c>
      <c r="AK114" s="21">
        <v>1014.3</v>
      </c>
      <c r="AL114" s="21">
        <v>893.88</v>
      </c>
      <c r="AM114" s="21">
        <f>AK114-AL114</f>
        <v>120.41999999999996</v>
      </c>
      <c r="AN114" s="18">
        <v>16205.8</v>
      </c>
    </row>
    <row r="115" spans="1:40" s="24" customFormat="1" ht="22.5" customHeight="1">
      <c r="A115" s="16">
        <v>95</v>
      </c>
      <c r="B115" s="17" t="s">
        <v>116</v>
      </c>
      <c r="C115" s="18">
        <v>1846.5</v>
      </c>
      <c r="D115" s="19">
        <f t="shared" si="47"/>
        <v>49927.299999999996</v>
      </c>
      <c r="E115" s="20">
        <f t="shared" si="48"/>
        <v>49927.299999999996</v>
      </c>
      <c r="F115" s="21">
        <f aca="true" t="shared" si="63" ref="F115:F127">D115-E115</f>
        <v>0</v>
      </c>
      <c r="G115" s="22"/>
      <c r="H115" s="22"/>
      <c r="I115" s="21">
        <f aca="true" t="shared" si="64" ref="I115:I127">G115-H115</f>
        <v>0</v>
      </c>
      <c r="J115" s="18">
        <v>20</v>
      </c>
      <c r="K115" s="18">
        <v>20</v>
      </c>
      <c r="L115" s="21">
        <f aca="true" t="shared" si="65" ref="L115:L127">J115-K115</f>
        <v>0</v>
      </c>
      <c r="M115" s="16">
        <v>80.5</v>
      </c>
      <c r="N115" s="16">
        <v>80.5</v>
      </c>
      <c r="O115" s="21">
        <f aca="true" t="shared" si="66" ref="O115:O127">M115-N115</f>
        <v>0</v>
      </c>
      <c r="P115" s="18">
        <v>8.2</v>
      </c>
      <c r="Q115" s="18">
        <v>8.2</v>
      </c>
      <c r="R115" s="21">
        <f aca="true" t="shared" si="67" ref="R115:R127">P115-Q115</f>
        <v>0</v>
      </c>
      <c r="S115" s="16">
        <v>49818.6</v>
      </c>
      <c r="T115" s="16">
        <v>49818.6</v>
      </c>
      <c r="U115" s="21">
        <f aca="true" t="shared" si="68" ref="U115:U127">S115-T115</f>
        <v>0</v>
      </c>
      <c r="V115" s="18"/>
      <c r="W115" s="18"/>
      <c r="X115" s="21">
        <f aca="true" t="shared" si="69" ref="X115:X127">V115-W115</f>
        <v>0</v>
      </c>
      <c r="Y115" s="20">
        <f t="shared" si="49"/>
        <v>51773.799999999996</v>
      </c>
      <c r="Z115" s="19">
        <f t="shared" si="50"/>
        <v>46822.899999999994</v>
      </c>
      <c r="AA115" s="21">
        <f aca="true" t="shared" si="70" ref="AA115:AA127">Y115-Z115</f>
        <v>4950.9000000000015</v>
      </c>
      <c r="AB115" s="16">
        <v>44215.7</v>
      </c>
      <c r="AC115" s="16">
        <v>42572.83</v>
      </c>
      <c r="AD115" s="21">
        <f aca="true" t="shared" si="71" ref="AD115:AD127">AB115-AC115</f>
        <v>1642.8699999999953</v>
      </c>
      <c r="AE115" s="18">
        <v>6538.0999999999985</v>
      </c>
      <c r="AF115" s="18">
        <v>3335.0699999999943</v>
      </c>
      <c r="AG115" s="21">
        <f aca="true" t="shared" si="72" ref="AG115:AG127">AE115-AF115</f>
        <v>3203.0300000000043</v>
      </c>
      <c r="AH115" s="18"/>
      <c r="AI115" s="18"/>
      <c r="AJ115" s="21">
        <f aca="true" t="shared" si="73" ref="AJ115:AJ127">AH115-AI115</f>
        <v>0</v>
      </c>
      <c r="AK115" s="21">
        <v>1020</v>
      </c>
      <c r="AL115" s="21">
        <v>915</v>
      </c>
      <c r="AM115" s="21">
        <f aca="true" t="shared" si="74" ref="AM115:AM127">AK115-AL115</f>
        <v>105</v>
      </c>
      <c r="AN115" s="18">
        <v>4950.9</v>
      </c>
    </row>
    <row r="116" spans="1:40" s="24" customFormat="1" ht="22.5" customHeight="1">
      <c r="A116" s="16">
        <v>96</v>
      </c>
      <c r="B116" s="17" t="s">
        <v>61</v>
      </c>
      <c r="C116" s="18">
        <v>6618.4</v>
      </c>
      <c r="D116" s="19">
        <f t="shared" si="47"/>
        <v>65991.09999999999</v>
      </c>
      <c r="E116" s="20">
        <f t="shared" si="48"/>
        <v>65991.09999999999</v>
      </c>
      <c r="F116" s="21">
        <f t="shared" si="63"/>
        <v>0</v>
      </c>
      <c r="G116" s="22"/>
      <c r="H116" s="22"/>
      <c r="I116" s="21">
        <f t="shared" si="64"/>
        <v>0</v>
      </c>
      <c r="J116" s="18">
        <v>0</v>
      </c>
      <c r="K116" s="18">
        <v>0</v>
      </c>
      <c r="L116" s="21">
        <f t="shared" si="65"/>
        <v>0</v>
      </c>
      <c r="M116" s="25"/>
      <c r="N116" s="25"/>
      <c r="O116" s="21">
        <f t="shared" si="66"/>
        <v>0</v>
      </c>
      <c r="P116" s="18">
        <v>8.2</v>
      </c>
      <c r="Q116" s="18">
        <v>8.2</v>
      </c>
      <c r="R116" s="21">
        <f t="shared" si="67"/>
        <v>0</v>
      </c>
      <c r="S116" s="23">
        <v>65982.9</v>
      </c>
      <c r="T116" s="23">
        <v>65982.9</v>
      </c>
      <c r="U116" s="21">
        <f t="shared" si="68"/>
        <v>0</v>
      </c>
      <c r="V116" s="20"/>
      <c r="W116" s="20"/>
      <c r="X116" s="21">
        <f t="shared" si="69"/>
        <v>0</v>
      </c>
      <c r="Y116" s="20">
        <f t="shared" si="49"/>
        <v>72609.49999999999</v>
      </c>
      <c r="Z116" s="19">
        <f t="shared" si="50"/>
        <v>54496.39999999999</v>
      </c>
      <c r="AA116" s="21">
        <f t="shared" si="70"/>
        <v>18113.1</v>
      </c>
      <c r="AB116" s="16">
        <v>58349.8</v>
      </c>
      <c r="AC116" s="16">
        <v>47718.28</v>
      </c>
      <c r="AD116" s="21">
        <f t="shared" si="71"/>
        <v>10631.520000000004</v>
      </c>
      <c r="AE116" s="18">
        <v>10639.699999999983</v>
      </c>
      <c r="AF116" s="18">
        <v>5002.399999999987</v>
      </c>
      <c r="AG116" s="21">
        <f t="shared" si="72"/>
        <v>5637.299999999996</v>
      </c>
      <c r="AH116" s="19"/>
      <c r="AI116" s="20"/>
      <c r="AJ116" s="21">
        <f t="shared" si="73"/>
        <v>0</v>
      </c>
      <c r="AK116" s="21">
        <v>3620</v>
      </c>
      <c r="AL116" s="21">
        <v>1775.72</v>
      </c>
      <c r="AM116" s="21">
        <f t="shared" si="74"/>
        <v>1844.28</v>
      </c>
      <c r="AN116" s="18">
        <v>18113.1</v>
      </c>
    </row>
    <row r="117" spans="1:40" s="24" customFormat="1" ht="22.5" customHeight="1">
      <c r="A117" s="16">
        <v>97</v>
      </c>
      <c r="B117" s="17" t="s">
        <v>117</v>
      </c>
      <c r="C117" s="18">
        <v>3413.9</v>
      </c>
      <c r="D117" s="19">
        <f aca="true" t="shared" si="75" ref="D117:D127">G117+J117+M117+P117+S117</f>
        <v>66335.3</v>
      </c>
      <c r="E117" s="20">
        <f aca="true" t="shared" si="76" ref="E117:E127">H117+K117+N117+Q117+T117+W117</f>
        <v>66098.40000000001</v>
      </c>
      <c r="F117" s="21">
        <f t="shared" si="63"/>
        <v>236.89999999999418</v>
      </c>
      <c r="G117" s="22"/>
      <c r="H117" s="22"/>
      <c r="I117" s="21">
        <f t="shared" si="64"/>
        <v>0</v>
      </c>
      <c r="J117" s="18">
        <v>139</v>
      </c>
      <c r="K117" s="18">
        <v>139</v>
      </c>
      <c r="L117" s="21">
        <f t="shared" si="65"/>
        <v>0</v>
      </c>
      <c r="M117" s="25"/>
      <c r="N117" s="25"/>
      <c r="O117" s="21">
        <f t="shared" si="66"/>
        <v>0</v>
      </c>
      <c r="P117" s="18">
        <v>201.7</v>
      </c>
      <c r="Q117" s="18">
        <v>201.7</v>
      </c>
      <c r="R117" s="21">
        <f t="shared" si="67"/>
        <v>0</v>
      </c>
      <c r="S117" s="23">
        <v>65994.6</v>
      </c>
      <c r="T117" s="23">
        <v>65994.6</v>
      </c>
      <c r="U117" s="21">
        <f t="shared" si="68"/>
        <v>0</v>
      </c>
      <c r="V117" s="16">
        <v>-236.9</v>
      </c>
      <c r="W117" s="16">
        <v>-236.9</v>
      </c>
      <c r="X117" s="21">
        <f t="shared" si="69"/>
        <v>0</v>
      </c>
      <c r="Y117" s="20">
        <f aca="true" t="shared" si="77" ref="Y117:Y127">AB117+AE117+AH117+AK117</f>
        <v>69749.2</v>
      </c>
      <c r="Z117" s="19">
        <f aca="true" t="shared" si="78" ref="Z117:Z127">AC117+AF117+AI117+AL117</f>
        <v>56254.7</v>
      </c>
      <c r="AA117" s="21">
        <f t="shared" si="70"/>
        <v>13494.5</v>
      </c>
      <c r="AB117" s="16">
        <v>58000</v>
      </c>
      <c r="AC117" s="16">
        <v>50603.2</v>
      </c>
      <c r="AD117" s="21">
        <f t="shared" si="71"/>
        <v>7396.800000000003</v>
      </c>
      <c r="AE117" s="18">
        <v>10246.199999999997</v>
      </c>
      <c r="AF117" s="18">
        <v>5066.730000000005</v>
      </c>
      <c r="AG117" s="21">
        <f t="shared" si="72"/>
        <v>5179.469999999992</v>
      </c>
      <c r="AH117" s="18"/>
      <c r="AI117" s="18"/>
      <c r="AJ117" s="21">
        <f t="shared" si="73"/>
        <v>0</v>
      </c>
      <c r="AK117" s="21">
        <v>1503</v>
      </c>
      <c r="AL117" s="21">
        <v>584.77</v>
      </c>
      <c r="AM117" s="21">
        <f t="shared" si="74"/>
        <v>918.23</v>
      </c>
      <c r="AN117" s="18">
        <v>13257.6</v>
      </c>
    </row>
    <row r="118" spans="1:40" s="24" customFormat="1" ht="22.5" customHeight="1">
      <c r="A118" s="16">
        <v>98</v>
      </c>
      <c r="B118" s="17" t="s">
        <v>118</v>
      </c>
      <c r="C118" s="18">
        <v>2957.9</v>
      </c>
      <c r="D118" s="19">
        <f t="shared" si="75"/>
        <v>48148.9</v>
      </c>
      <c r="E118" s="20">
        <f t="shared" si="76"/>
        <v>48148.9</v>
      </c>
      <c r="F118" s="21">
        <f t="shared" si="63"/>
        <v>0</v>
      </c>
      <c r="G118" s="22"/>
      <c r="H118" s="22"/>
      <c r="I118" s="21">
        <f t="shared" si="64"/>
        <v>0</v>
      </c>
      <c r="J118" s="18">
        <v>0</v>
      </c>
      <c r="K118" s="18">
        <v>0</v>
      </c>
      <c r="L118" s="21">
        <f t="shared" si="65"/>
        <v>0</v>
      </c>
      <c r="M118" s="16">
        <v>78.9</v>
      </c>
      <c r="N118" s="16">
        <v>78.9</v>
      </c>
      <c r="O118" s="21">
        <f t="shared" si="66"/>
        <v>0</v>
      </c>
      <c r="P118" s="18">
        <v>72.7</v>
      </c>
      <c r="Q118" s="18">
        <v>72.7</v>
      </c>
      <c r="R118" s="21">
        <f t="shared" si="67"/>
        <v>0</v>
      </c>
      <c r="S118" s="16">
        <v>47997.3</v>
      </c>
      <c r="T118" s="16">
        <v>47997.3</v>
      </c>
      <c r="U118" s="21">
        <f t="shared" si="68"/>
        <v>0</v>
      </c>
      <c r="V118" s="18"/>
      <c r="W118" s="18"/>
      <c r="X118" s="21">
        <f t="shared" si="69"/>
        <v>0</v>
      </c>
      <c r="Y118" s="20">
        <f t="shared" si="77"/>
        <v>51106.8</v>
      </c>
      <c r="Z118" s="19">
        <f t="shared" si="78"/>
        <v>43519</v>
      </c>
      <c r="AA118" s="21">
        <f t="shared" si="70"/>
        <v>7587.800000000003</v>
      </c>
      <c r="AB118" s="16">
        <v>43010.7</v>
      </c>
      <c r="AC118" s="16">
        <v>40163.71</v>
      </c>
      <c r="AD118" s="21">
        <f t="shared" si="71"/>
        <v>2846.989999999998</v>
      </c>
      <c r="AE118" s="18">
        <v>7891.800000000003</v>
      </c>
      <c r="AF118" s="18">
        <v>3234.7900000000036</v>
      </c>
      <c r="AG118" s="21">
        <f t="shared" si="72"/>
        <v>4657.009999999999</v>
      </c>
      <c r="AH118" s="18"/>
      <c r="AI118" s="18"/>
      <c r="AJ118" s="21">
        <f t="shared" si="73"/>
        <v>0</v>
      </c>
      <c r="AK118" s="21">
        <v>204.3</v>
      </c>
      <c r="AL118" s="21">
        <v>120.5</v>
      </c>
      <c r="AM118" s="21">
        <f t="shared" si="74"/>
        <v>83.80000000000001</v>
      </c>
      <c r="AN118" s="18">
        <v>7587.8</v>
      </c>
    </row>
    <row r="119" spans="1:40" s="24" customFormat="1" ht="22.5" customHeight="1">
      <c r="A119" s="16">
        <v>99</v>
      </c>
      <c r="B119" s="17" t="s">
        <v>119</v>
      </c>
      <c r="C119" s="18">
        <v>1354</v>
      </c>
      <c r="D119" s="19">
        <f t="shared" si="75"/>
        <v>41821.2</v>
      </c>
      <c r="E119" s="20">
        <f t="shared" si="76"/>
        <v>41821.2</v>
      </c>
      <c r="F119" s="21">
        <f t="shared" si="63"/>
        <v>0</v>
      </c>
      <c r="G119" s="22"/>
      <c r="H119" s="22"/>
      <c r="I119" s="21">
        <f t="shared" si="64"/>
        <v>0</v>
      </c>
      <c r="J119" s="18">
        <v>0</v>
      </c>
      <c r="K119" s="18">
        <v>0</v>
      </c>
      <c r="L119" s="21">
        <f t="shared" si="65"/>
        <v>0</v>
      </c>
      <c r="M119" s="25"/>
      <c r="N119" s="25"/>
      <c r="O119" s="21">
        <f t="shared" si="66"/>
        <v>0</v>
      </c>
      <c r="P119" s="18">
        <v>86.1</v>
      </c>
      <c r="Q119" s="18">
        <v>86.1</v>
      </c>
      <c r="R119" s="21">
        <f t="shared" si="67"/>
        <v>0</v>
      </c>
      <c r="S119" s="23">
        <v>41735.1</v>
      </c>
      <c r="T119" s="23">
        <v>41735.1</v>
      </c>
      <c r="U119" s="21">
        <f t="shared" si="68"/>
        <v>0</v>
      </c>
      <c r="V119" s="18"/>
      <c r="W119" s="18"/>
      <c r="X119" s="21">
        <f t="shared" si="69"/>
        <v>0</v>
      </c>
      <c r="Y119" s="20">
        <f t="shared" si="77"/>
        <v>43175.2</v>
      </c>
      <c r="Z119" s="19">
        <f t="shared" si="78"/>
        <v>35598.399999999994</v>
      </c>
      <c r="AA119" s="21">
        <f t="shared" si="70"/>
        <v>7576.800000000003</v>
      </c>
      <c r="AB119" s="16">
        <v>39385.5</v>
      </c>
      <c r="AC119" s="16">
        <v>33331.43</v>
      </c>
      <c r="AD119" s="21">
        <f t="shared" si="71"/>
        <v>6054.07</v>
      </c>
      <c r="AE119" s="18">
        <v>3228.699999999997</v>
      </c>
      <c r="AF119" s="18">
        <v>1710.9699999999966</v>
      </c>
      <c r="AG119" s="21">
        <f t="shared" si="72"/>
        <v>1517.7300000000005</v>
      </c>
      <c r="AH119" s="18"/>
      <c r="AI119" s="18"/>
      <c r="AJ119" s="21">
        <f t="shared" si="73"/>
        <v>0</v>
      </c>
      <c r="AK119" s="21">
        <v>561</v>
      </c>
      <c r="AL119" s="21">
        <v>556</v>
      </c>
      <c r="AM119" s="21">
        <f t="shared" si="74"/>
        <v>5</v>
      </c>
      <c r="AN119" s="18">
        <v>7576.8</v>
      </c>
    </row>
    <row r="120" spans="1:40" s="24" customFormat="1" ht="22.5" customHeight="1">
      <c r="A120" s="16">
        <v>100</v>
      </c>
      <c r="B120" s="17" t="s">
        <v>62</v>
      </c>
      <c r="C120" s="18">
        <v>4929</v>
      </c>
      <c r="D120" s="19">
        <f t="shared" si="75"/>
        <v>85185.72</v>
      </c>
      <c r="E120" s="20">
        <f t="shared" si="76"/>
        <v>85185.72</v>
      </c>
      <c r="F120" s="21">
        <f t="shared" si="63"/>
        <v>0</v>
      </c>
      <c r="G120" s="22"/>
      <c r="H120" s="22"/>
      <c r="I120" s="21">
        <f t="shared" si="64"/>
        <v>0</v>
      </c>
      <c r="J120" s="18">
        <v>1072.02</v>
      </c>
      <c r="K120" s="18">
        <v>1072.02</v>
      </c>
      <c r="L120" s="21">
        <f t="shared" si="65"/>
        <v>0</v>
      </c>
      <c r="M120" s="25"/>
      <c r="N120" s="25"/>
      <c r="O120" s="21">
        <f t="shared" si="66"/>
        <v>0</v>
      </c>
      <c r="P120" s="18">
        <v>24.6</v>
      </c>
      <c r="Q120" s="18">
        <v>24.6</v>
      </c>
      <c r="R120" s="21">
        <f t="shared" si="67"/>
        <v>0</v>
      </c>
      <c r="S120" s="23">
        <v>84089.1</v>
      </c>
      <c r="T120" s="23">
        <v>84089.1</v>
      </c>
      <c r="U120" s="21">
        <f t="shared" si="68"/>
        <v>0</v>
      </c>
      <c r="V120" s="20"/>
      <c r="W120" s="20"/>
      <c r="X120" s="21">
        <f t="shared" si="69"/>
        <v>0</v>
      </c>
      <c r="Y120" s="20">
        <f t="shared" si="77"/>
        <v>90114.72</v>
      </c>
      <c r="Z120" s="19">
        <f t="shared" si="78"/>
        <v>66246.02</v>
      </c>
      <c r="AA120" s="21">
        <f t="shared" si="70"/>
        <v>23868.699999999997</v>
      </c>
      <c r="AB120" s="16">
        <v>76791.14</v>
      </c>
      <c r="AC120" s="16">
        <v>61517.14</v>
      </c>
      <c r="AD120" s="21">
        <f t="shared" si="71"/>
        <v>15274</v>
      </c>
      <c r="AE120" s="18">
        <v>12673.580000000002</v>
      </c>
      <c r="AF120" s="18">
        <v>4550.880000000001</v>
      </c>
      <c r="AG120" s="21">
        <f t="shared" si="72"/>
        <v>8122.700000000001</v>
      </c>
      <c r="AH120" s="19"/>
      <c r="AI120" s="20"/>
      <c r="AJ120" s="21">
        <f t="shared" si="73"/>
        <v>0</v>
      </c>
      <c r="AK120" s="21">
        <v>650</v>
      </c>
      <c r="AL120" s="21">
        <v>178</v>
      </c>
      <c r="AM120" s="21">
        <f t="shared" si="74"/>
        <v>472</v>
      </c>
      <c r="AN120" s="18">
        <v>23868.7</v>
      </c>
    </row>
    <row r="121" spans="1:40" s="24" customFormat="1" ht="22.5" customHeight="1">
      <c r="A121" s="16">
        <v>101</v>
      </c>
      <c r="B121" s="17" t="s">
        <v>63</v>
      </c>
      <c r="C121" s="18">
        <v>16129.7</v>
      </c>
      <c r="D121" s="19">
        <f t="shared" si="75"/>
        <v>92604.90000000001</v>
      </c>
      <c r="E121" s="20">
        <f t="shared" si="76"/>
        <v>92604.90000000001</v>
      </c>
      <c r="F121" s="21">
        <f t="shared" si="63"/>
        <v>0</v>
      </c>
      <c r="G121" s="22"/>
      <c r="H121" s="22"/>
      <c r="I121" s="21">
        <f t="shared" si="64"/>
        <v>0</v>
      </c>
      <c r="J121" s="18">
        <v>200</v>
      </c>
      <c r="K121" s="18">
        <v>200</v>
      </c>
      <c r="L121" s="21">
        <f t="shared" si="65"/>
        <v>0</v>
      </c>
      <c r="M121" s="16">
        <v>182.1</v>
      </c>
      <c r="N121" s="16">
        <v>182.1</v>
      </c>
      <c r="O121" s="21">
        <f t="shared" si="66"/>
        <v>0</v>
      </c>
      <c r="P121" s="18">
        <v>101.2</v>
      </c>
      <c r="Q121" s="18">
        <v>101.2</v>
      </c>
      <c r="R121" s="21">
        <f t="shared" si="67"/>
        <v>0</v>
      </c>
      <c r="S121" s="16">
        <v>92121.6</v>
      </c>
      <c r="T121" s="16">
        <v>92121.6</v>
      </c>
      <c r="U121" s="21">
        <f t="shared" si="68"/>
        <v>0</v>
      </c>
      <c r="V121" s="20"/>
      <c r="W121" s="20"/>
      <c r="X121" s="21">
        <f t="shared" si="69"/>
        <v>0</v>
      </c>
      <c r="Y121" s="20">
        <f t="shared" si="77"/>
        <v>108734.6</v>
      </c>
      <c r="Z121" s="19">
        <f t="shared" si="78"/>
        <v>78791.20000000001</v>
      </c>
      <c r="AA121" s="21">
        <f t="shared" si="70"/>
        <v>29943.399999999994</v>
      </c>
      <c r="AB121" s="16">
        <v>85658.47</v>
      </c>
      <c r="AC121" s="16">
        <v>72278.59</v>
      </c>
      <c r="AD121" s="21">
        <f t="shared" si="71"/>
        <v>13379.880000000005</v>
      </c>
      <c r="AE121" s="18">
        <v>23076.130000000005</v>
      </c>
      <c r="AF121" s="18">
        <v>6512.610000000008</v>
      </c>
      <c r="AG121" s="21">
        <f t="shared" si="72"/>
        <v>16563.519999999997</v>
      </c>
      <c r="AH121" s="19"/>
      <c r="AI121" s="20"/>
      <c r="AJ121" s="21">
        <f t="shared" si="73"/>
        <v>0</v>
      </c>
      <c r="AK121" s="21">
        <v>0</v>
      </c>
      <c r="AL121" s="21">
        <v>0</v>
      </c>
      <c r="AM121" s="21">
        <f t="shared" si="74"/>
        <v>0</v>
      </c>
      <c r="AN121" s="18">
        <v>29943.4</v>
      </c>
    </row>
    <row r="122" spans="1:40" s="24" customFormat="1" ht="22.5" customHeight="1">
      <c r="A122" s="16">
        <v>102</v>
      </c>
      <c r="B122" s="17" t="s">
        <v>120</v>
      </c>
      <c r="C122" s="18">
        <v>1679</v>
      </c>
      <c r="D122" s="19">
        <f t="shared" si="75"/>
        <v>35582.4</v>
      </c>
      <c r="E122" s="20">
        <f t="shared" si="76"/>
        <v>35582.4</v>
      </c>
      <c r="F122" s="21">
        <f t="shared" si="63"/>
        <v>0</v>
      </c>
      <c r="G122" s="22"/>
      <c r="H122" s="22"/>
      <c r="I122" s="21">
        <f t="shared" si="64"/>
        <v>0</v>
      </c>
      <c r="J122" s="18">
        <v>0</v>
      </c>
      <c r="K122" s="18">
        <v>0</v>
      </c>
      <c r="L122" s="21">
        <f t="shared" si="65"/>
        <v>0</v>
      </c>
      <c r="M122" s="25"/>
      <c r="N122" s="25"/>
      <c r="O122" s="21">
        <f t="shared" si="66"/>
        <v>0</v>
      </c>
      <c r="P122" s="18">
        <v>156.6</v>
      </c>
      <c r="Q122" s="18">
        <v>156.6</v>
      </c>
      <c r="R122" s="21">
        <f t="shared" si="67"/>
        <v>0</v>
      </c>
      <c r="S122" s="23">
        <v>35425.8</v>
      </c>
      <c r="T122" s="23">
        <v>35425.8</v>
      </c>
      <c r="U122" s="21">
        <f t="shared" si="68"/>
        <v>0</v>
      </c>
      <c r="V122" s="18"/>
      <c r="W122" s="18"/>
      <c r="X122" s="21">
        <f t="shared" si="69"/>
        <v>0</v>
      </c>
      <c r="Y122" s="20">
        <f t="shared" si="77"/>
        <v>37261.4</v>
      </c>
      <c r="Z122" s="19">
        <f t="shared" si="78"/>
        <v>30782.6</v>
      </c>
      <c r="AA122" s="21">
        <f t="shared" si="70"/>
        <v>6478.800000000003</v>
      </c>
      <c r="AB122" s="16">
        <v>33444.9</v>
      </c>
      <c r="AC122" s="16">
        <v>29002.2</v>
      </c>
      <c r="AD122" s="21">
        <f t="shared" si="71"/>
        <v>4442.700000000001</v>
      </c>
      <c r="AE122" s="18">
        <v>3681.5</v>
      </c>
      <c r="AF122" s="18">
        <v>1676.1200000000008</v>
      </c>
      <c r="AG122" s="21">
        <f t="shared" si="72"/>
        <v>2005.3799999999992</v>
      </c>
      <c r="AH122" s="18"/>
      <c r="AI122" s="18"/>
      <c r="AJ122" s="21">
        <f t="shared" si="73"/>
        <v>0</v>
      </c>
      <c r="AK122" s="21">
        <v>135</v>
      </c>
      <c r="AL122" s="21">
        <v>104.28</v>
      </c>
      <c r="AM122" s="21">
        <f t="shared" si="74"/>
        <v>30.72</v>
      </c>
      <c r="AN122" s="18">
        <v>6478.8</v>
      </c>
    </row>
    <row r="123" spans="1:40" s="24" customFormat="1" ht="22.5" customHeight="1">
      <c r="A123" s="16">
        <v>103</v>
      </c>
      <c r="B123" s="17" t="s">
        <v>121</v>
      </c>
      <c r="C123" s="18">
        <v>603.6</v>
      </c>
      <c r="D123" s="19">
        <f t="shared" si="75"/>
        <v>47031.100000000006</v>
      </c>
      <c r="E123" s="20">
        <f t="shared" si="76"/>
        <v>47031.100000000006</v>
      </c>
      <c r="F123" s="21">
        <f t="shared" si="63"/>
        <v>0</v>
      </c>
      <c r="G123" s="22"/>
      <c r="H123" s="22"/>
      <c r="I123" s="21">
        <f t="shared" si="64"/>
        <v>0</v>
      </c>
      <c r="J123" s="18">
        <v>0</v>
      </c>
      <c r="K123" s="18">
        <v>0</v>
      </c>
      <c r="L123" s="21">
        <f t="shared" si="65"/>
        <v>0</v>
      </c>
      <c r="M123" s="25"/>
      <c r="N123" s="25"/>
      <c r="O123" s="21">
        <f t="shared" si="66"/>
        <v>0</v>
      </c>
      <c r="P123" s="18">
        <v>36.8</v>
      </c>
      <c r="Q123" s="18">
        <v>36.8</v>
      </c>
      <c r="R123" s="21">
        <f t="shared" si="67"/>
        <v>0</v>
      </c>
      <c r="S123" s="23">
        <v>46994.3</v>
      </c>
      <c r="T123" s="23">
        <v>46994.3</v>
      </c>
      <c r="U123" s="21">
        <f t="shared" si="68"/>
        <v>0</v>
      </c>
      <c r="V123" s="18"/>
      <c r="W123" s="18"/>
      <c r="X123" s="21">
        <f t="shared" si="69"/>
        <v>0</v>
      </c>
      <c r="Y123" s="20">
        <f t="shared" si="77"/>
        <v>47634.700000000004</v>
      </c>
      <c r="Z123" s="19">
        <f t="shared" si="78"/>
        <v>39021.700000000004</v>
      </c>
      <c r="AA123" s="21">
        <f t="shared" si="70"/>
        <v>8613</v>
      </c>
      <c r="AB123" s="16">
        <v>42554.7</v>
      </c>
      <c r="AC123" s="16">
        <v>35477.48</v>
      </c>
      <c r="AD123" s="21">
        <f t="shared" si="71"/>
        <v>7077.219999999994</v>
      </c>
      <c r="AE123" s="18">
        <v>4481.30000000001</v>
      </c>
      <c r="AF123" s="18">
        <v>3026.220000000001</v>
      </c>
      <c r="AG123" s="21">
        <f t="shared" si="72"/>
        <v>1455.080000000009</v>
      </c>
      <c r="AH123" s="18"/>
      <c r="AI123" s="18"/>
      <c r="AJ123" s="21">
        <f t="shared" si="73"/>
        <v>0</v>
      </c>
      <c r="AK123" s="21">
        <v>598.7</v>
      </c>
      <c r="AL123" s="21">
        <v>518</v>
      </c>
      <c r="AM123" s="21">
        <f t="shared" si="74"/>
        <v>80.70000000000005</v>
      </c>
      <c r="AN123" s="18">
        <v>8613</v>
      </c>
    </row>
    <row r="124" spans="1:40" s="24" customFormat="1" ht="22.5" customHeight="1">
      <c r="A124" s="16">
        <v>104</v>
      </c>
      <c r="B124" s="17" t="s">
        <v>122</v>
      </c>
      <c r="C124" s="18">
        <v>1565.5</v>
      </c>
      <c r="D124" s="19">
        <f t="shared" si="75"/>
        <v>38783.91</v>
      </c>
      <c r="E124" s="20">
        <f t="shared" si="76"/>
        <v>38783.91</v>
      </c>
      <c r="F124" s="21">
        <f t="shared" si="63"/>
        <v>0</v>
      </c>
      <c r="G124" s="22"/>
      <c r="H124" s="22"/>
      <c r="I124" s="21">
        <f t="shared" si="64"/>
        <v>0</v>
      </c>
      <c r="J124" s="18">
        <v>88.41</v>
      </c>
      <c r="K124" s="18">
        <v>88.41</v>
      </c>
      <c r="L124" s="21">
        <f t="shared" si="65"/>
        <v>0</v>
      </c>
      <c r="M124" s="25"/>
      <c r="N124" s="25"/>
      <c r="O124" s="21">
        <f t="shared" si="66"/>
        <v>0</v>
      </c>
      <c r="P124" s="18">
        <v>98</v>
      </c>
      <c r="Q124" s="18">
        <v>98</v>
      </c>
      <c r="R124" s="21">
        <f t="shared" si="67"/>
        <v>0</v>
      </c>
      <c r="S124" s="23">
        <v>38597.5</v>
      </c>
      <c r="T124" s="23">
        <v>38597.5</v>
      </c>
      <c r="U124" s="21">
        <f t="shared" si="68"/>
        <v>0</v>
      </c>
      <c r="V124" s="18"/>
      <c r="W124" s="18"/>
      <c r="X124" s="21">
        <f t="shared" si="69"/>
        <v>0</v>
      </c>
      <c r="Y124" s="20">
        <f t="shared" si="77"/>
        <v>40349.41</v>
      </c>
      <c r="Z124" s="19">
        <f t="shared" si="78"/>
        <v>34619.41</v>
      </c>
      <c r="AA124" s="21">
        <f t="shared" si="70"/>
        <v>5730</v>
      </c>
      <c r="AB124" s="16">
        <v>37792.8</v>
      </c>
      <c r="AC124" s="16">
        <v>32823.27</v>
      </c>
      <c r="AD124" s="21">
        <f t="shared" si="71"/>
        <v>4969.530000000006</v>
      </c>
      <c r="AE124" s="18">
        <v>2359.199999999997</v>
      </c>
      <c r="AF124" s="18">
        <v>1645.200000000007</v>
      </c>
      <c r="AG124" s="21">
        <f t="shared" si="72"/>
        <v>713.99999999999</v>
      </c>
      <c r="AH124" s="18"/>
      <c r="AI124" s="18"/>
      <c r="AJ124" s="21">
        <f t="shared" si="73"/>
        <v>0</v>
      </c>
      <c r="AK124" s="21">
        <v>197.41</v>
      </c>
      <c r="AL124" s="21">
        <v>150.94</v>
      </c>
      <c r="AM124" s="21">
        <f t="shared" si="74"/>
        <v>46.47</v>
      </c>
      <c r="AN124" s="18">
        <v>5730</v>
      </c>
    </row>
    <row r="125" spans="1:40" s="24" customFormat="1" ht="22.5" customHeight="1">
      <c r="A125" s="16">
        <v>105</v>
      </c>
      <c r="B125" s="17" t="s">
        <v>123</v>
      </c>
      <c r="C125" s="18">
        <v>1275</v>
      </c>
      <c r="D125" s="19">
        <f t="shared" si="75"/>
        <v>52725.1</v>
      </c>
      <c r="E125" s="20">
        <f t="shared" si="76"/>
        <v>52725.1</v>
      </c>
      <c r="F125" s="21">
        <f t="shared" si="63"/>
        <v>0</v>
      </c>
      <c r="G125" s="22"/>
      <c r="H125" s="22"/>
      <c r="I125" s="21">
        <f t="shared" si="64"/>
        <v>0</v>
      </c>
      <c r="J125" s="18">
        <v>0</v>
      </c>
      <c r="K125" s="18">
        <v>0</v>
      </c>
      <c r="L125" s="21">
        <f t="shared" si="65"/>
        <v>0</v>
      </c>
      <c r="M125" s="25"/>
      <c r="N125" s="25"/>
      <c r="O125" s="21">
        <f t="shared" si="66"/>
        <v>0</v>
      </c>
      <c r="P125" s="18">
        <v>64</v>
      </c>
      <c r="Q125" s="18">
        <v>64</v>
      </c>
      <c r="R125" s="21">
        <f t="shared" si="67"/>
        <v>0</v>
      </c>
      <c r="S125" s="23">
        <v>52661.1</v>
      </c>
      <c r="T125" s="23">
        <v>52661.1</v>
      </c>
      <c r="U125" s="21">
        <f t="shared" si="68"/>
        <v>0</v>
      </c>
      <c r="V125" s="18"/>
      <c r="W125" s="18"/>
      <c r="X125" s="21">
        <f t="shared" si="69"/>
        <v>0</v>
      </c>
      <c r="Y125" s="20">
        <f t="shared" si="77"/>
        <v>54000.1</v>
      </c>
      <c r="Z125" s="19">
        <f t="shared" si="78"/>
        <v>42083.6</v>
      </c>
      <c r="AA125" s="21">
        <f t="shared" si="70"/>
        <v>11916.5</v>
      </c>
      <c r="AB125" s="16">
        <v>42093.61</v>
      </c>
      <c r="AC125" s="16">
        <v>37682.09</v>
      </c>
      <c r="AD125" s="21">
        <f t="shared" si="71"/>
        <v>4411.520000000004</v>
      </c>
      <c r="AE125" s="18">
        <v>10731.489999999998</v>
      </c>
      <c r="AF125" s="18">
        <v>4080.000000000002</v>
      </c>
      <c r="AG125" s="21">
        <f t="shared" si="72"/>
        <v>6651.489999999996</v>
      </c>
      <c r="AH125" s="18"/>
      <c r="AI125" s="18"/>
      <c r="AJ125" s="21">
        <f t="shared" si="73"/>
        <v>0</v>
      </c>
      <c r="AK125" s="21">
        <v>1175</v>
      </c>
      <c r="AL125" s="21">
        <v>321.51</v>
      </c>
      <c r="AM125" s="21">
        <f t="shared" si="74"/>
        <v>853.49</v>
      </c>
      <c r="AN125" s="18">
        <v>11916.5</v>
      </c>
    </row>
    <row r="126" spans="1:40" s="24" customFormat="1" ht="22.5" customHeight="1">
      <c r="A126" s="16">
        <v>106</v>
      </c>
      <c r="B126" s="17" t="s">
        <v>124</v>
      </c>
      <c r="C126" s="18">
        <v>1652.5</v>
      </c>
      <c r="D126" s="19">
        <f t="shared" si="75"/>
        <v>41552.95</v>
      </c>
      <c r="E126" s="20">
        <f t="shared" si="76"/>
        <v>41552.95</v>
      </c>
      <c r="F126" s="21">
        <f t="shared" si="63"/>
        <v>0</v>
      </c>
      <c r="G126" s="22"/>
      <c r="H126" s="22"/>
      <c r="I126" s="21">
        <f t="shared" si="64"/>
        <v>0</v>
      </c>
      <c r="J126" s="18">
        <v>94.75</v>
      </c>
      <c r="K126" s="18">
        <v>94.75</v>
      </c>
      <c r="L126" s="21">
        <f t="shared" si="65"/>
        <v>0</v>
      </c>
      <c r="M126" s="25"/>
      <c r="N126" s="25"/>
      <c r="O126" s="21">
        <f t="shared" si="66"/>
        <v>0</v>
      </c>
      <c r="P126" s="18">
        <v>65.6</v>
      </c>
      <c r="Q126" s="18">
        <v>65.6</v>
      </c>
      <c r="R126" s="21">
        <f t="shared" si="67"/>
        <v>0</v>
      </c>
      <c r="S126" s="23">
        <v>41392.6</v>
      </c>
      <c r="T126" s="23">
        <v>41392.6</v>
      </c>
      <c r="U126" s="21">
        <f t="shared" si="68"/>
        <v>0</v>
      </c>
      <c r="V126" s="18"/>
      <c r="W126" s="18"/>
      <c r="X126" s="21">
        <f t="shared" si="69"/>
        <v>0</v>
      </c>
      <c r="Y126" s="20">
        <f t="shared" si="77"/>
        <v>43205.45</v>
      </c>
      <c r="Z126" s="19">
        <f t="shared" si="78"/>
        <v>35959.649999999994</v>
      </c>
      <c r="AA126" s="21">
        <f t="shared" si="70"/>
        <v>7245.800000000003</v>
      </c>
      <c r="AB126" s="16">
        <v>38725.19</v>
      </c>
      <c r="AC126" s="16">
        <v>33861.54</v>
      </c>
      <c r="AD126" s="21">
        <f t="shared" si="71"/>
        <v>4863.6500000000015</v>
      </c>
      <c r="AE126" s="18">
        <v>4379.759999999995</v>
      </c>
      <c r="AF126" s="18">
        <v>2019.6199999999963</v>
      </c>
      <c r="AG126" s="21">
        <f t="shared" si="72"/>
        <v>2360.1399999999985</v>
      </c>
      <c r="AH126" s="18"/>
      <c r="AI126" s="18"/>
      <c r="AJ126" s="21">
        <f t="shared" si="73"/>
        <v>0</v>
      </c>
      <c r="AK126" s="21">
        <v>100.5</v>
      </c>
      <c r="AL126" s="21">
        <v>78.49</v>
      </c>
      <c r="AM126" s="21">
        <f t="shared" si="74"/>
        <v>22.010000000000005</v>
      </c>
      <c r="AN126" s="18">
        <v>7245.8</v>
      </c>
    </row>
    <row r="127" spans="1:40" s="24" customFormat="1" ht="22.5" customHeight="1">
      <c r="A127" s="16">
        <v>107</v>
      </c>
      <c r="B127" s="17" t="s">
        <v>127</v>
      </c>
      <c r="C127" s="18">
        <v>1201.5</v>
      </c>
      <c r="D127" s="19">
        <f t="shared" si="75"/>
        <v>29531.8</v>
      </c>
      <c r="E127" s="20">
        <f t="shared" si="76"/>
        <v>29531.8</v>
      </c>
      <c r="F127" s="21">
        <f t="shared" si="63"/>
        <v>0</v>
      </c>
      <c r="G127" s="22"/>
      <c r="H127" s="22"/>
      <c r="I127" s="21">
        <f t="shared" si="64"/>
        <v>0</v>
      </c>
      <c r="J127" s="18">
        <v>0</v>
      </c>
      <c r="K127" s="18">
        <v>0</v>
      </c>
      <c r="L127" s="21">
        <f t="shared" si="65"/>
        <v>0</v>
      </c>
      <c r="M127" s="25"/>
      <c r="N127" s="25"/>
      <c r="O127" s="21">
        <f t="shared" si="66"/>
        <v>0</v>
      </c>
      <c r="P127" s="18">
        <v>93.3</v>
      </c>
      <c r="Q127" s="18">
        <v>93.3</v>
      </c>
      <c r="R127" s="21">
        <f t="shared" si="67"/>
        <v>0</v>
      </c>
      <c r="S127" s="23">
        <v>29438.5</v>
      </c>
      <c r="T127" s="23">
        <v>29438.5</v>
      </c>
      <c r="U127" s="21">
        <f t="shared" si="68"/>
        <v>0</v>
      </c>
      <c r="V127" s="18"/>
      <c r="W127" s="18"/>
      <c r="X127" s="21">
        <f t="shared" si="69"/>
        <v>0</v>
      </c>
      <c r="Y127" s="20">
        <f t="shared" si="77"/>
        <v>30733.3</v>
      </c>
      <c r="Z127" s="19">
        <f t="shared" si="78"/>
        <v>26061.7</v>
      </c>
      <c r="AA127" s="21">
        <f t="shared" si="70"/>
        <v>4671.5999999999985</v>
      </c>
      <c r="AB127" s="16">
        <v>27712.1</v>
      </c>
      <c r="AC127" s="16">
        <v>23918.47</v>
      </c>
      <c r="AD127" s="21">
        <f t="shared" si="71"/>
        <v>3793.6299999999974</v>
      </c>
      <c r="AE127" s="18">
        <v>2949.600000000002</v>
      </c>
      <c r="AF127" s="18">
        <v>2098.3899999999976</v>
      </c>
      <c r="AG127" s="21">
        <f t="shared" si="72"/>
        <v>851.2100000000046</v>
      </c>
      <c r="AH127" s="18"/>
      <c r="AI127" s="18"/>
      <c r="AJ127" s="21">
        <f t="shared" si="73"/>
        <v>0</v>
      </c>
      <c r="AK127" s="21">
        <v>71.6</v>
      </c>
      <c r="AL127" s="21">
        <v>44.84</v>
      </c>
      <c r="AM127" s="21">
        <f t="shared" si="74"/>
        <v>26.75999999999999</v>
      </c>
      <c r="AN127" s="18">
        <v>4671.6</v>
      </c>
    </row>
    <row r="128" spans="1:40" ht="36.75" customHeight="1">
      <c r="A128" s="13"/>
      <c r="B128" s="14" t="s">
        <v>1</v>
      </c>
      <c r="C128" s="15">
        <f aca="true" t="shared" si="79" ref="C128:H128">SUM(C21:C127)</f>
        <v>420534.1000000001</v>
      </c>
      <c r="D128" s="15">
        <f t="shared" si="79"/>
        <v>6129992.029999999</v>
      </c>
      <c r="E128" s="15">
        <f t="shared" si="79"/>
        <v>6112205.029999999</v>
      </c>
      <c r="F128" s="15">
        <f t="shared" si="79"/>
        <v>17787</v>
      </c>
      <c r="G128" s="15">
        <f t="shared" si="79"/>
        <v>914.1</v>
      </c>
      <c r="H128" s="15">
        <f t="shared" si="79"/>
        <v>914.1</v>
      </c>
      <c r="I128" s="15">
        <f aca="true" t="shared" si="80" ref="I128:X128">SUM(I21:I127)</f>
        <v>0</v>
      </c>
      <c r="J128" s="15">
        <f t="shared" si="80"/>
        <v>8660.679999999998</v>
      </c>
      <c r="K128" s="15">
        <f t="shared" si="80"/>
        <v>8660.679999999998</v>
      </c>
      <c r="L128" s="15">
        <f t="shared" si="80"/>
        <v>0</v>
      </c>
      <c r="M128" s="15">
        <f t="shared" si="80"/>
        <v>6529.300000000001</v>
      </c>
      <c r="N128" s="15">
        <f t="shared" si="80"/>
        <v>6529.300000000001</v>
      </c>
      <c r="O128" s="15">
        <f t="shared" si="80"/>
        <v>0</v>
      </c>
      <c r="P128" s="15">
        <f t="shared" si="80"/>
        <v>38641.85000000001</v>
      </c>
      <c r="Q128" s="15">
        <f t="shared" si="80"/>
        <v>38641.85000000001</v>
      </c>
      <c r="R128" s="15">
        <f t="shared" si="80"/>
        <v>0</v>
      </c>
      <c r="S128" s="15">
        <f t="shared" si="80"/>
        <v>6075246.099999998</v>
      </c>
      <c r="T128" s="15">
        <f t="shared" si="80"/>
        <v>6075246.099999998</v>
      </c>
      <c r="U128" s="15">
        <f t="shared" si="80"/>
        <v>0</v>
      </c>
      <c r="V128" s="15">
        <f t="shared" si="80"/>
        <v>-17787</v>
      </c>
      <c r="W128" s="15">
        <f t="shared" si="80"/>
        <v>-17787</v>
      </c>
      <c r="X128" s="15">
        <f t="shared" si="80"/>
        <v>0</v>
      </c>
      <c r="Y128" s="15">
        <f aca="true" t="shared" si="81" ref="Y128:AJ128">SUM(Y21:Y127)</f>
        <v>6550526.129999999</v>
      </c>
      <c r="Z128" s="15">
        <f t="shared" si="81"/>
        <v>5281602.130000002</v>
      </c>
      <c r="AA128" s="15">
        <f t="shared" si="81"/>
        <v>1268924.0000000005</v>
      </c>
      <c r="AB128" s="15">
        <f t="shared" si="81"/>
        <v>5258313.619999999</v>
      </c>
      <c r="AC128" s="15">
        <f t="shared" si="81"/>
        <v>4684115.619999999</v>
      </c>
      <c r="AD128" s="15">
        <f t="shared" si="81"/>
        <v>574198.0000000001</v>
      </c>
      <c r="AE128" s="15">
        <f t="shared" si="81"/>
        <v>1103024.8599999999</v>
      </c>
      <c r="AF128" s="15">
        <f t="shared" si="81"/>
        <v>469555.8900000001</v>
      </c>
      <c r="AG128" s="15">
        <f t="shared" si="81"/>
        <v>633468.9699999999</v>
      </c>
      <c r="AH128" s="15">
        <f t="shared" si="81"/>
        <v>0</v>
      </c>
      <c r="AI128" s="15">
        <f t="shared" si="81"/>
        <v>0</v>
      </c>
      <c r="AJ128" s="15">
        <f t="shared" si="81"/>
        <v>0</v>
      </c>
      <c r="AK128" s="15">
        <f>SUM(AK21:AK127)</f>
        <v>189187.64999999997</v>
      </c>
      <c r="AL128" s="15">
        <f>SUM(AL21:AL127)</f>
        <v>127930.62000000005</v>
      </c>
      <c r="AM128" s="15">
        <f>SUM(AM21:AM127)</f>
        <v>61257.03000000001</v>
      </c>
      <c r="AN128" s="15">
        <f>SUM(AN21:AN127)</f>
        <v>1251137.0000000005</v>
      </c>
    </row>
  </sheetData>
  <sheetProtection/>
  <mergeCells count="18">
    <mergeCell ref="AB18:AD18"/>
    <mergeCell ref="A17:A19"/>
    <mergeCell ref="G18:I18"/>
    <mergeCell ref="B17:B19"/>
    <mergeCell ref="D17:F18"/>
    <mergeCell ref="C17:C19"/>
    <mergeCell ref="P18:R18"/>
    <mergeCell ref="G17:X17"/>
    <mergeCell ref="AE18:AG18"/>
    <mergeCell ref="Y17:AA18"/>
    <mergeCell ref="AB17:AM17"/>
    <mergeCell ref="AN17:AN19"/>
    <mergeCell ref="J18:L18"/>
    <mergeCell ref="AH18:AJ18"/>
    <mergeCell ref="AK18:AM18"/>
    <mergeCell ref="S18:U18"/>
    <mergeCell ref="M18:O18"/>
    <mergeCell ref="V18:X18"/>
  </mergeCells>
  <conditionalFormatting sqref="O75">
    <cfRule type="cellIs" priority="1" dxfId="0" operator="greaterThan" stopIfTrue="1">
      <formula>M75*10%</formula>
    </cfRule>
  </conditionalFormatting>
  <conditionalFormatting sqref="X75 U75">
    <cfRule type="cellIs" priority="2" dxfId="0" operator="notBetween" stopIfTrue="1">
      <formula>S75*-10%</formula>
      <formula>S75*10%</formula>
    </cfRule>
  </conditionalFormatting>
  <conditionalFormatting sqref="I75">
    <cfRule type="cellIs" priority="4" dxfId="0" operator="greaterThan" stopIfTrue="1">
      <formula>G75*10%</formula>
    </cfRule>
  </conditionalFormatting>
  <printOptions/>
  <pageMargins left="0.51" right="0.47" top="0.23" bottom="0.16" header="0.16" footer="0.26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My PC</cp:lastModifiedBy>
  <cp:lastPrinted>2019-04-22T10:05:07Z</cp:lastPrinted>
  <dcterms:created xsi:type="dcterms:W3CDTF">2012-10-12T11:29:17Z</dcterms:created>
  <dcterms:modified xsi:type="dcterms:W3CDTF">2020-10-24T11:47:06Z</dcterms:modified>
  <cp:category/>
  <cp:version/>
  <cp:contentType/>
  <cp:contentStatus/>
</cp:coreProperties>
</file>